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T_BACKED_UP\John-Marc.Eben\Downloads\"/>
    </mc:Choice>
  </mc:AlternateContent>
  <xr:revisionPtr revIDLastSave="0" documentId="8_{70512C2E-0D89-4BC8-8B44-BF37563630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3 AOR" sheetId="2" r:id="rId1"/>
    <sheet name="Sheet3" sheetId="3" r:id="rId2"/>
  </sheets>
  <definedNames>
    <definedName name="_xlnm.Print_Area" localSheetId="0">'L3 AOR'!$A$1:$J$328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8" i="2" l="1"/>
  <c r="E158" i="2"/>
  <c r="E159" i="2" s="1"/>
  <c r="C158" i="2"/>
  <c r="C159" i="2" s="1"/>
  <c r="C160" i="2" s="1"/>
  <c r="F155" i="2"/>
  <c r="F144" i="2"/>
  <c r="F145" i="2"/>
  <c r="F146" i="2"/>
  <c r="F147" i="2"/>
  <c r="F148" i="2"/>
  <c r="F149" i="2"/>
  <c r="F150" i="2"/>
  <c r="F151" i="2"/>
  <c r="F152" i="2"/>
  <c r="F153" i="2"/>
  <c r="F143" i="2"/>
  <c r="D135" i="2"/>
  <c r="E135" i="2"/>
  <c r="C135" i="2"/>
  <c r="F133" i="2"/>
  <c r="F132" i="2" l="1"/>
  <c r="F131" i="2"/>
  <c r="F130" i="2"/>
  <c r="E108" i="2"/>
  <c r="D108" i="2"/>
  <c r="C108" i="2"/>
  <c r="F87" i="2" l="1"/>
  <c r="F88" i="2"/>
  <c r="F89" i="2"/>
  <c r="F86" i="2"/>
  <c r="F59" i="2"/>
  <c r="F60" i="2"/>
  <c r="F61" i="2"/>
  <c r="F62" i="2"/>
  <c r="F63" i="2"/>
  <c r="F64" i="2"/>
  <c r="F58" i="2"/>
  <c r="F36" i="2"/>
  <c r="F34" i="2"/>
  <c r="F33" i="2"/>
  <c r="F32" i="2"/>
  <c r="F31" i="2"/>
  <c r="D91" i="2" l="1"/>
  <c r="E91" i="2"/>
  <c r="E92" i="2" s="1"/>
  <c r="C91" i="2"/>
  <c r="D66" i="2"/>
  <c r="E66" i="2"/>
  <c r="C66" i="2"/>
  <c r="C92" i="2" l="1"/>
  <c r="C93" i="2" s="1"/>
  <c r="C38" i="2"/>
  <c r="F129" i="2"/>
  <c r="F127" i="2"/>
  <c r="F117" i="2"/>
  <c r="F118" i="2"/>
  <c r="F119" i="2"/>
  <c r="F120" i="2"/>
  <c r="F121" i="2"/>
  <c r="F122" i="2"/>
  <c r="F123" i="2"/>
  <c r="F124" i="2"/>
  <c r="F116" i="2"/>
  <c r="F100" i="2"/>
  <c r="F101" i="2"/>
  <c r="F102" i="2"/>
  <c r="F103" i="2"/>
  <c r="F104" i="2"/>
  <c r="F105" i="2"/>
  <c r="F106" i="2"/>
  <c r="F99" i="2"/>
  <c r="F84" i="2"/>
  <c r="F83" i="2"/>
  <c r="F75" i="2"/>
  <c r="F76" i="2"/>
  <c r="F77" i="2"/>
  <c r="F78" i="2"/>
  <c r="F79" i="2"/>
  <c r="F80" i="2"/>
  <c r="F81" i="2"/>
  <c r="F82" i="2"/>
  <c r="F74" i="2"/>
  <c r="F54" i="2"/>
  <c r="F55" i="2"/>
  <c r="F56" i="2"/>
  <c r="F53" i="2"/>
  <c r="F47" i="2"/>
  <c r="F48" i="2"/>
  <c r="F49" i="2"/>
  <c r="F50" i="2"/>
  <c r="F51" i="2"/>
  <c r="F52" i="2"/>
  <c r="F46" i="2"/>
  <c r="F25" i="2"/>
  <c r="F26" i="2"/>
  <c r="F27" i="2"/>
  <c r="F28" i="2"/>
  <c r="F29" i="2"/>
  <c r="F24" i="2"/>
  <c r="F126" i="2" l="1"/>
  <c r="F128" i="2" l="1"/>
  <c r="E136" i="2" l="1"/>
  <c r="C136" i="2"/>
  <c r="C137" i="2" l="1"/>
  <c r="E38" i="2"/>
  <c r="E39" i="2" s="1"/>
  <c r="D38" i="2"/>
  <c r="C39" i="2" l="1"/>
  <c r="C40" i="2" s="1"/>
  <c r="E109" i="2"/>
  <c r="C109" i="2" l="1"/>
  <c r="C110" i="2" s="1"/>
  <c r="E67" i="2" l="1"/>
  <c r="C67" i="2" l="1"/>
  <c r="C68" i="2" s="1"/>
</calcChain>
</file>

<file path=xl/sharedStrings.xml><?xml version="1.0" encoding="utf-8"?>
<sst xmlns="http://schemas.openxmlformats.org/spreadsheetml/2006/main" count="562" uniqueCount="194">
  <si>
    <t>LEVEL 3 NVQ STRUCTURE FOR ACCESS OPERATIONS AND RIGGING (CONSTRUCTION)</t>
  </si>
  <si>
    <t>Version 4 of the combined NVQ and TQT structure November 2024</t>
  </si>
  <si>
    <r>
      <t xml:space="preserve">Guided Learning Hours  </t>
    </r>
    <r>
      <rPr>
        <sz val="11"/>
        <color theme="1"/>
        <rFont val="Arial"/>
        <family val="2"/>
      </rPr>
      <t>eg contact time or supervised learning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with a mentor/tutor/supervisor including onsite or in a classroom.</t>
    </r>
  </si>
  <si>
    <r>
      <t xml:space="preserve">Assessment – </t>
    </r>
    <r>
      <rPr>
        <sz val="11"/>
        <color theme="1"/>
        <rFont val="Arial"/>
        <family val="2"/>
      </rPr>
      <t xml:space="preserve">The average hours it would take to assess the candidate's competence in the particular function – this </t>
    </r>
    <r>
      <rPr>
        <b/>
        <sz val="11"/>
        <color theme="1"/>
        <rFont val="Arial"/>
        <family val="2"/>
      </rPr>
      <t>can</t>
    </r>
    <r>
      <rPr>
        <sz val="11"/>
        <color theme="1"/>
        <rFont val="Arial"/>
        <family val="2"/>
      </rPr>
      <t xml:space="preserve"> contribute to guided learning, but this has been kept separate in building the qualification value</t>
    </r>
  </si>
  <si>
    <r>
      <t xml:space="preserve">Other Learning – eg </t>
    </r>
    <r>
      <rPr>
        <sz val="11"/>
        <color theme="1"/>
        <rFont val="Arial"/>
        <family val="2"/>
      </rPr>
      <t>Learners own study/research, practice of skills, compilation of portfolio of work evidence</t>
    </r>
  </si>
  <si>
    <r>
      <t>Duplicated Learning –</t>
    </r>
    <r>
      <rPr>
        <sz val="11"/>
        <color theme="1"/>
        <rFont val="Arial"/>
        <family val="2"/>
      </rPr>
      <t xml:space="preserve"> units are derived from National Occupational Standards. When the units are combined for the occupational NVQ, elements of learning in one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 are repeated in others. Hence there is a degree of duplication. The organisations involved in determining TQT also agree the amount of time in each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 that is duplicated. For this NVQ, these elements are considered to represent 40 hours. This needs to be included for TQT once for the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units, so where there are two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units (excluding core units 641, 642, 643, 209, 210 and 211) 1 x 40 hours would be deducted similarly where there are three </t>
    </r>
    <r>
      <rPr>
        <b/>
        <sz val="11"/>
        <rFont val="Arial"/>
        <family val="2"/>
      </rPr>
      <t>occupational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units (excluding </t>
    </r>
    <r>
      <rPr>
        <b/>
        <sz val="11"/>
        <color theme="1"/>
        <rFont val="Arial"/>
        <family val="2"/>
      </rPr>
      <t>core</t>
    </r>
    <r>
      <rPr>
        <sz val="11"/>
        <color theme="1"/>
        <rFont val="Arial"/>
        <family val="2"/>
      </rPr>
      <t xml:space="preserve"> mandatory units 641, 642, 643, 209, 210 and 211), there would be a deduction of 2 x 40 hours = 80 hours</t>
    </r>
  </si>
  <si>
    <r>
      <t xml:space="preserve">Nb: </t>
    </r>
    <r>
      <rPr>
        <sz val="11"/>
        <color theme="1"/>
        <rFont val="Arial"/>
        <family val="2"/>
      </rPr>
      <t>as qualifications are currently still built on units, which individually state guided learning hours, which has in the past excluded assessment, the values are shown separately</t>
    </r>
    <r>
      <rPr>
        <b/>
        <sz val="11"/>
        <color theme="1"/>
        <rFont val="Arial"/>
        <family val="2"/>
      </rPr>
      <t xml:space="preserve"> </t>
    </r>
  </si>
  <si>
    <r>
      <t xml:space="preserve">Nb: </t>
    </r>
    <r>
      <rPr>
        <sz val="11"/>
        <color theme="1"/>
        <rFont val="Arial"/>
        <family val="2"/>
      </rPr>
      <t>previous/older forms reflect Ofqual TQT guidance from March 2015 'After the QCF', where qualifications had to have Guided Learning, Directed Learning and Invigilated Assessment assigned as components of TQT</t>
    </r>
  </si>
  <si>
    <t xml:space="preserve">PATHWAY 1 – LEVEL 3 NVQ IN ACCESSING OPERATIONS &amp; RIGGING (CONSTRUCTION) - SCAFFOLDING AND OFFSHORE                                            </t>
  </si>
  <si>
    <t>MINIMUM TQT FOR THIS PATHWAY = 1050</t>
  </si>
  <si>
    <t>MINIMUM NUMBER OF UNITS = 8</t>
  </si>
  <si>
    <t>UNIT</t>
  </si>
  <si>
    <t>TITLE</t>
  </si>
  <si>
    <t>GUIDED LEARNING HOURS</t>
  </si>
  <si>
    <t>OTHER LEARNING</t>
  </si>
  <si>
    <t>TQT</t>
  </si>
  <si>
    <t>Level</t>
  </si>
  <si>
    <t>Unit type</t>
  </si>
  <si>
    <t>Endorse</t>
  </si>
  <si>
    <t>Imported unit Owner</t>
  </si>
  <si>
    <t>EXISTING GLH</t>
  </si>
  <si>
    <t>ASSESSMENT</t>
  </si>
  <si>
    <t>209v2</t>
  </si>
  <si>
    <t>Confirming work activities and resources for an occupational work area in the workplace</t>
  </si>
  <si>
    <t>M</t>
  </si>
  <si>
    <t>N</t>
  </si>
  <si>
    <t>OWS</t>
  </si>
  <si>
    <t>210v3</t>
  </si>
  <si>
    <t>Developing and maintaining good occupational working relationships in the workplace</t>
  </si>
  <si>
    <t>211v2</t>
  </si>
  <si>
    <t>Confirming the occupational method of work in the workplace</t>
  </si>
  <si>
    <t>252v2</t>
  </si>
  <si>
    <t>Utilising the provision of fall protection systems in the workplace</t>
  </si>
  <si>
    <t>Y</t>
  </si>
  <si>
    <t>405v2</t>
  </si>
  <si>
    <t>Erecting specialised, designed scaffolds and rigging in the workplace</t>
  </si>
  <si>
    <t>641v1</t>
  </si>
  <si>
    <t xml:space="preserve">Conforming to general workplace health, safety and welfare in the workplace </t>
  </si>
  <si>
    <t>WO</t>
  </si>
  <si>
    <t xml:space="preserve">Optional units - Two Units required </t>
  </si>
  <si>
    <t>406v2</t>
  </si>
  <si>
    <t>Erecting and dismantling overhead scaffolds in the workplace</t>
  </si>
  <si>
    <t>O</t>
  </si>
  <si>
    <t>407v2</t>
  </si>
  <si>
    <t>Erecting and dismantling falsework scaffolds in the workplace</t>
  </si>
  <si>
    <t>408v2</t>
  </si>
  <si>
    <t>Erecting and dismantling shoring scaffolds in the scaffolds in the workplace</t>
  </si>
  <si>
    <t>609v2</t>
  </si>
  <si>
    <t>Erecting and dismantling temporary roof scaffolds in the workplace</t>
  </si>
  <si>
    <t xml:space="preserve">     Additional (not compulsory)</t>
  </si>
  <si>
    <t>411v3</t>
  </si>
  <si>
    <r>
      <t>Inspecting scaffolding</t>
    </r>
    <r>
      <rPr>
        <b/>
        <sz val="11"/>
        <color theme="8" tint="-0.249977111117893"/>
        <rFont val="Arial"/>
        <family val="2"/>
      </rPr>
      <t xml:space="preserve"> </t>
    </r>
    <r>
      <rPr>
        <sz val="11"/>
        <rFont val="Arial"/>
        <family val="2"/>
      </rPr>
      <t>and</t>
    </r>
    <r>
      <rPr>
        <b/>
        <sz val="11"/>
        <color theme="8" tint="-0.249977111117893"/>
        <rFont val="Arial"/>
        <family val="2"/>
      </rPr>
      <t xml:space="preserve"> </t>
    </r>
    <r>
      <rPr>
        <sz val="11"/>
        <rFont val="Arial"/>
        <family val="2"/>
      </rPr>
      <t>rigging systems in the workplace</t>
    </r>
  </si>
  <si>
    <t>A</t>
  </si>
  <si>
    <t>Duplicated learning</t>
  </si>
  <si>
    <t>Sub - Totals</t>
  </si>
  <si>
    <t>Totals</t>
  </si>
  <si>
    <t>Total TQT minus Duplicated Learning</t>
  </si>
  <si>
    <t>PATHWAY 2 – LEVEL 3 NVQ IN ACCESSING OPERATIONS &amp; RIGGING (CONSTRUCTION) - STEEPLEJACKING</t>
  </si>
  <si>
    <r>
      <t xml:space="preserve">MINIMUM TQT FOR THIS PATHWAY = </t>
    </r>
    <r>
      <rPr>
        <b/>
        <sz val="11"/>
        <rFont val="Arial"/>
        <family val="2"/>
      </rPr>
      <t>1620</t>
    </r>
  </si>
  <si>
    <r>
      <t xml:space="preserve">MINIMUM NUMBER OF UNITS = </t>
    </r>
    <r>
      <rPr>
        <b/>
        <sz val="11"/>
        <rFont val="Arial"/>
        <family val="2"/>
      </rPr>
      <t>11</t>
    </r>
  </si>
  <si>
    <t>120v2</t>
  </si>
  <si>
    <t>Carry out site measurements and evaluations in the workplace</t>
  </si>
  <si>
    <t>MA</t>
  </si>
  <si>
    <t>254v3</t>
  </si>
  <si>
    <t>Erecting and removing specialist access equipment in the workplace</t>
  </si>
  <si>
    <t>255v2</t>
  </si>
  <si>
    <t>Installing and removing temporary lifting and suspension apparatus in the workplace</t>
  </si>
  <si>
    <t>410v3</t>
  </si>
  <si>
    <t>Erecting and dismantling steeplejack scaffolds for multi-faceted surfaces</t>
  </si>
  <si>
    <t>Inspecting scaffolding and rigging systems in the workplace</t>
  </si>
  <si>
    <t xml:space="preserve">Additional units - (Not compulsory) </t>
  </si>
  <si>
    <t>53v3</t>
  </si>
  <si>
    <t>Erecting metal chimneys in the workplace</t>
  </si>
  <si>
    <t>CO</t>
  </si>
  <si>
    <t>155v4</t>
  </si>
  <si>
    <t>Dismantling and/or demolishing masonry and/or concrete structures in the workplace</t>
  </si>
  <si>
    <t>DEM</t>
  </si>
  <si>
    <t>392Av3</t>
  </si>
  <si>
    <t>Preparing and operating scissor-type mobile elevating work platforms (MEWP) in the workplace (lowest value option used)</t>
  </si>
  <si>
    <t>PLO</t>
  </si>
  <si>
    <t>392Bv3</t>
  </si>
  <si>
    <t>Preparing and operating boom-type mobile elevating work platforms (MEWP) in the workplace</t>
  </si>
  <si>
    <t>392Cv3</t>
  </si>
  <si>
    <t>Preparing and operating mast climber-type mobile elevating work platforms (MEWP) in the workplace</t>
  </si>
  <si>
    <t>414v3</t>
  </si>
  <si>
    <t xml:space="preserve">Installing sheet metal cladding to chimneys or ducting in the workplace </t>
  </si>
  <si>
    <t>415v3</t>
  </si>
  <si>
    <t>Installing ducting and flue systems in the workplace</t>
  </si>
  <si>
    <t>PATHWAY 3 – LEVEL 3 NVQ IN ACCESSING OPERATIONS &amp; RIGGING (CONSTRUCTION) - LIGHTNING PROTECTION ENGINEER</t>
  </si>
  <si>
    <r>
      <t xml:space="preserve">MINIMUM TQT FOR THIS PATHWAY = </t>
    </r>
    <r>
      <rPr>
        <b/>
        <sz val="11"/>
        <rFont val="Arial"/>
        <family val="2"/>
      </rPr>
      <t>1500</t>
    </r>
  </si>
  <si>
    <t>256v2</t>
  </si>
  <si>
    <t>Installing lighnting conductor systems in the workplace</t>
  </si>
  <si>
    <t>257v2</t>
  </si>
  <si>
    <t>Commissioning lightning conductor installation systems in the workplace</t>
  </si>
  <si>
    <t>372v3</t>
  </si>
  <si>
    <t>Identifying and marking the location of utilities apparatus and sub-structures in the workplace</t>
  </si>
  <si>
    <t>RBM</t>
  </si>
  <si>
    <t>412v2</t>
  </si>
  <si>
    <t>Installing electrical earthing systems in the workplace</t>
  </si>
  <si>
    <t xml:space="preserve">Additional unit (Not compulsory) </t>
  </si>
  <si>
    <t>PATHWAY 4 – LEVEL 3 NVQ IN ACCESSING OPERATIONS &amp; RIGGING (CONSTRUCTION) - LIGHTNING PROTECTIVE SYSTEMS INSPECTION AND TESTING</t>
  </si>
  <si>
    <t>MINIMUM TQT FOR THIS PATHWAY = 840</t>
  </si>
  <si>
    <t>250v3</t>
  </si>
  <si>
    <t>Using access equipment up to six metres in the workplace</t>
  </si>
  <si>
    <t>325v2</t>
  </si>
  <si>
    <t>Inspecting and testing lightning protection systems in the workplace</t>
  </si>
  <si>
    <t>PATHWAY 5 – LEVEL 3 NVQ IN ACCESSING OPERATIONS &amp; RIGGING (CONSTRUCTION) - TEMPORARY SUSPENDED ACCESS EQUIPMENT</t>
  </si>
  <si>
    <t>MINIMUM TQT FOR THIS PATHWAY = 1580</t>
  </si>
  <si>
    <t>MINIMUM NUMBER OF UNITS = 12</t>
  </si>
  <si>
    <t>659v1</t>
  </si>
  <si>
    <t>Operating plant or machinery for non-operational activities in the workplace</t>
  </si>
  <si>
    <t>CPMM</t>
  </si>
  <si>
    <t>664v1</t>
  </si>
  <si>
    <t>Diagnosing faults in plant or machinery systems or components in the workplace</t>
  </si>
  <si>
    <t>670v1</t>
  </si>
  <si>
    <t>Determining and completing service to maintain plant or machinery in the workplace</t>
  </si>
  <si>
    <t>671v1</t>
  </si>
  <si>
    <t>Determining and advising on the viability of repair or replacement for returning plant or machinery to service in the workplace</t>
  </si>
  <si>
    <t xml:space="preserve">Optional units - Three Units required </t>
  </si>
  <si>
    <t>663v2</t>
  </si>
  <si>
    <t>Inspecting plant or machinery for operational serviceability in the workplace</t>
  </si>
  <si>
    <t>665v1</t>
  </si>
  <si>
    <t>Installing, repairing or modifying construction resources by heating, welding, brazing, soldering and thermal cutting in the workplace</t>
  </si>
  <si>
    <t>666v1</t>
  </si>
  <si>
    <t>Producing one-off components to restore or maintain the operational functions of plant or machinery in the workplace</t>
  </si>
  <si>
    <t>667v1</t>
  </si>
  <si>
    <t>Installing plant or machinery for operational activities in the workplace</t>
  </si>
  <si>
    <t>668v3</t>
  </si>
  <si>
    <t>Carrying out specific tests on plant or machinery to determine operational serviceability in the workplace</t>
  </si>
  <si>
    <t>669v1</t>
  </si>
  <si>
    <t>Configuring plant or machinery for specific operational activities in the workplace</t>
  </si>
  <si>
    <t>672v1</t>
  </si>
  <si>
    <t>Handing over plant or machinery to the control of others in the workplace</t>
  </si>
  <si>
    <t>673v1</t>
  </si>
  <si>
    <t>Providing technical information, advice and guidance to users of plant or machinery in the workplace</t>
  </si>
  <si>
    <t xml:space="preserve">PATHWAY  6 – LEVEL 3 NVQ IN ACCESSING OPERATIONS &amp; RIGGING (CONSTRUCTION) - PERSONAL FALL PROTECTION TECHNICIAN                                           </t>
  </si>
  <si>
    <t>MINIMUM TQT FOR THIS PATHWAY = 1170</t>
  </si>
  <si>
    <t>215v3</t>
  </si>
  <si>
    <t>Monitoring progress of work against schedules in the workplace</t>
  </si>
  <si>
    <t>AOR</t>
  </si>
  <si>
    <t>262v2</t>
  </si>
  <si>
    <t>Installing and setting up fall protection systems in the workplace</t>
  </si>
  <si>
    <t>642v1</t>
  </si>
  <si>
    <t>Conforming to productive working practices in the workplace</t>
  </si>
  <si>
    <t>643v1</t>
  </si>
  <si>
    <t>Moving, handling and storing resources in the workplace</t>
  </si>
  <si>
    <t>802v1</t>
  </si>
  <si>
    <t>Installing construction anchors in the workplace</t>
  </si>
  <si>
    <t>TITEO</t>
  </si>
  <si>
    <t>803v1</t>
  </si>
  <si>
    <t>Site testing of construction fixings in the workplace</t>
  </si>
  <si>
    <t>OPTIONAL UNIT (ONE TO BE SELECTED)</t>
  </si>
  <si>
    <t> </t>
  </si>
  <si>
    <t>Preparing and operating scissor-type mobile elevating work platforms (MEWP) in the workplace</t>
  </si>
  <si>
    <r>
      <rPr>
        <sz val="11"/>
        <color rgb="FF000000"/>
        <rFont val="Arial"/>
      </rPr>
      <t>Preparing and operating boom-type mobile elevating work platforms (MEWP)</t>
    </r>
    <r>
      <rPr>
        <sz val="12"/>
        <color rgb="FF000000"/>
        <rFont val="Arial"/>
      </rPr>
      <t xml:space="preserve"> </t>
    </r>
    <r>
      <rPr>
        <sz val="11"/>
        <color rgb="FF000000"/>
        <rFont val="Arial"/>
      </rPr>
      <t>(Mobile elevated working platform boom self-propelled) or (Mobile elevated working platform boom vehicle-mounted)</t>
    </r>
  </si>
  <si>
    <t>NWG members represented when determining occupation specificTQT values</t>
  </si>
  <si>
    <t>Altrad</t>
  </si>
  <si>
    <t>NASC</t>
  </si>
  <si>
    <t>Muehlhan</t>
  </si>
  <si>
    <t>Bilifinger</t>
  </si>
  <si>
    <t>Scaffolding safety services</t>
  </si>
  <si>
    <t>PTSG</t>
  </si>
  <si>
    <t>Sentinel LP</t>
  </si>
  <si>
    <t>OSATS</t>
  </si>
  <si>
    <t>Horizons SC</t>
  </si>
  <si>
    <t>FASET</t>
  </si>
  <si>
    <t>SAEMA</t>
  </si>
  <si>
    <t>ATLAS</t>
  </si>
  <si>
    <t xml:space="preserve">Zenith Structural </t>
  </si>
  <si>
    <t>Faraday Chapman</t>
  </si>
  <si>
    <t>Unit endorsements for Level 3 NVQ in Access Operations and Rigging (Construction)</t>
  </si>
  <si>
    <t>CITB unit ref</t>
  </si>
  <si>
    <t>Endorsement</t>
  </si>
  <si>
    <r>
      <rPr>
        <b/>
        <sz val="11"/>
        <color rgb="FF000000"/>
        <rFont val="Arial"/>
      </rPr>
      <t xml:space="preserve">
Two of the following:
</t>
    </r>
    <r>
      <rPr>
        <sz val="11"/>
        <color rgb="FF000000"/>
        <rFont val="Arial"/>
      </rPr>
      <t xml:space="preserve">- ladders
- stepladders/platform steps
- proprietary towers
- podiums
- mobile scaffold towers
</t>
    </r>
    <r>
      <rPr>
        <b/>
        <sz val="11"/>
        <color rgb="FF000000"/>
        <rFont val="Arial"/>
      </rPr>
      <t xml:space="preserve">
</t>
    </r>
    <r>
      <rPr>
        <sz val="11"/>
        <color rgb="FF000000"/>
        <rFont val="Arial"/>
      </rPr>
      <t xml:space="preserve">
</t>
    </r>
  </si>
  <si>
    <r>
      <t xml:space="preserve">Two or more of the following: 
</t>
    </r>
    <r>
      <rPr>
        <sz val="11"/>
        <rFont val="Arial"/>
        <family val="2"/>
      </rPr>
      <t>- scaffold/rigging
- secured steelwork structures
- wire and rope systems
- permanently installed anchorage points
- temporary anchorage points
- track systems
-  proprietary systems</t>
    </r>
  </si>
  <si>
    <r>
      <rPr>
        <b/>
        <sz val="11"/>
        <color rgb="FF000000"/>
        <rFont val="Arial"/>
      </rPr>
      <t>Occupational specific: One from the following specific occupational areas
Steeplejacking:</t>
    </r>
    <r>
      <rPr>
        <sz val="11"/>
        <color rgb="FF000000"/>
        <rFont val="Arial"/>
      </rPr>
      <t xml:space="preserve"> 
- vertical ladders and roof ladders
</t>
    </r>
    <r>
      <rPr>
        <b/>
        <sz val="11"/>
        <color rgb="FF000000"/>
        <rFont val="Arial"/>
      </rPr>
      <t>Lightning Protection Engineering</t>
    </r>
    <r>
      <rPr>
        <sz val="11"/>
        <color rgb="FF000000"/>
        <rFont val="Arial"/>
      </rPr>
      <t xml:space="preserve">:
- roof ladders
- </t>
    </r>
    <r>
      <rPr>
        <sz val="11"/>
        <rFont val="Arial"/>
        <family val="2"/>
      </rPr>
      <t>fixed ladders</t>
    </r>
    <r>
      <rPr>
        <sz val="11"/>
        <color rgb="FFFF0000"/>
        <rFont val="Arial"/>
      </rPr>
      <t xml:space="preserve">
</t>
    </r>
    <r>
      <rPr>
        <sz val="11"/>
        <color rgb="FF000000"/>
        <rFont val="Arial"/>
      </rPr>
      <t xml:space="preserve">- tower scaffolds
</t>
    </r>
    <r>
      <rPr>
        <b/>
        <sz val="11"/>
        <color rgb="FF000000"/>
        <rFont val="Arial"/>
      </rPr>
      <t xml:space="preserve">Rigging:
</t>
    </r>
    <r>
      <rPr>
        <sz val="11"/>
        <color rgb="FF000000"/>
        <rFont val="Arial"/>
      </rPr>
      <t>- suspended access equipmen</t>
    </r>
    <r>
      <rPr>
        <sz val="11"/>
        <color rgb="FF000000"/>
        <rFont val="Arial"/>
        <family val="2"/>
      </rPr>
      <t>t</t>
    </r>
    <r>
      <rPr>
        <sz val="11"/>
        <color rgb="FF000000"/>
        <rFont val="Arial"/>
      </rPr>
      <t xml:space="preserve"> - suspended platforms</t>
    </r>
  </si>
  <si>
    <r>
      <rPr>
        <b/>
        <sz val="11"/>
        <color rgb="FF000000"/>
        <rFont val="Arial"/>
      </rPr>
      <t>Occupational Specific:
Suspended access - Three of the following:</t>
    </r>
    <r>
      <rPr>
        <sz val="11"/>
        <color rgb="FF000000"/>
        <rFont val="Arial"/>
      </rPr>
      <t xml:space="preserve"> 
- suspended platforms
- winches
- counterbalance suspension rigs
- rope access anchor system
- suspension rigs
</t>
    </r>
    <r>
      <rPr>
        <b/>
        <sz val="11"/>
        <color rgb="FF000000"/>
        <rFont val="Arial"/>
      </rPr>
      <t>Lightning Protection Engineering - Two of the following:</t>
    </r>
    <r>
      <rPr>
        <sz val="11"/>
        <color rgb="FF000000"/>
        <rFont val="Arial"/>
      </rPr>
      <t xml:space="preserve"> 
- block and tackle material lifting gear (manual and mechanical),
- rope access anchor systems
- counterbalance suspension rigs
- suspension rigs
</t>
    </r>
    <r>
      <rPr>
        <b/>
        <sz val="11"/>
        <color rgb="FF000000"/>
        <rFont val="Arial"/>
      </rPr>
      <t>Steeplejack - Two of the following:</t>
    </r>
    <r>
      <rPr>
        <sz val="11"/>
        <color rgb="FF000000"/>
        <rFont val="Arial"/>
      </rPr>
      <t xml:space="preserve"> 
- block and tackle material lifting gear (manual and mechanical)
- suspended platforms
- rope access anchor systems
-</t>
    </r>
    <r>
      <rPr>
        <sz val="11"/>
        <rFont val="Arial"/>
        <family val="2"/>
      </rPr>
      <t xml:space="preserve"> bosun's seats
- winches</t>
    </r>
    <r>
      <rPr>
        <strike/>
        <sz val="11"/>
        <color rgb="FFFF0000"/>
        <rFont val="Arial"/>
      </rPr>
      <t xml:space="preserve">
</t>
    </r>
    <r>
      <rPr>
        <sz val="11"/>
        <color rgb="FF000000"/>
        <rFont val="Arial"/>
      </rPr>
      <t xml:space="preserve">- counterbalance suspension rigs
- suspension rigs
</t>
    </r>
    <r>
      <rPr>
        <b/>
        <sz val="11"/>
        <color rgb="FF000000"/>
        <rFont val="Arial"/>
      </rPr>
      <t>Offshore - Two of the following:</t>
    </r>
    <r>
      <rPr>
        <sz val="11"/>
        <color rgb="FF000000"/>
        <rFont val="Arial"/>
      </rPr>
      <t xml:space="preserve"> 
- block and tackle material lifting gear (manual and mechanical)
- rope access anchor systems
- winches </t>
    </r>
  </si>
  <si>
    <r>
      <rPr>
        <b/>
        <sz val="11"/>
        <color theme="1"/>
        <rFont val="Arial"/>
        <family val="2"/>
      </rPr>
      <t>One of the following:</t>
    </r>
    <r>
      <rPr>
        <sz val="11"/>
        <color theme="1"/>
        <rFont val="Arial"/>
        <family val="2"/>
      </rPr>
      <t xml:space="preserve">
- scaffolding
- steeplejacking
- rigging – suspended access equipment
- off-shore scaffolding</t>
    </r>
  </si>
  <si>
    <r>
      <rPr>
        <b/>
        <sz val="11"/>
        <color theme="1"/>
        <rFont val="Arial"/>
        <family val="2"/>
      </rPr>
      <t>Two of the following:</t>
    </r>
    <r>
      <rPr>
        <sz val="11"/>
        <color theme="1"/>
        <rFont val="Arial"/>
        <family val="2"/>
      </rPr>
      <t xml:space="preserve">
- drop scaffolds
- hung scaffolds
- scaffolds to span gaps (bridging)
- load bearing scaffold
- scaffolds with restricted access and/or build restrictions
- truss out</t>
    </r>
  </si>
  <si>
    <r>
      <rPr>
        <b/>
        <sz val="11"/>
        <color theme="1"/>
        <rFont val="Arial"/>
        <family val="2"/>
      </rPr>
      <t>One of the following:</t>
    </r>
    <r>
      <rPr>
        <sz val="11"/>
        <color theme="1"/>
        <rFont val="Arial"/>
        <family val="2"/>
      </rPr>
      <t xml:space="preserve">
- tube and fitting
- systems scaffold</t>
    </r>
  </si>
  <si>
    <r>
      <rPr>
        <b/>
        <sz val="11"/>
        <rFont val="Arial"/>
        <family val="2"/>
      </rPr>
      <t>Two of the following:</t>
    </r>
    <r>
      <rPr>
        <sz val="11"/>
        <color theme="1"/>
        <rFont val="Arial"/>
        <family val="2"/>
      </rPr>
      <t xml:space="preserve">
- raking-shore scaffolds
- flying-shore scaffolds
- deadshore scaffolds</t>
    </r>
  </si>
  <si>
    <r>
      <rPr>
        <b/>
        <sz val="11"/>
        <color theme="1"/>
        <rFont val="Arial"/>
        <family val="2"/>
      </rPr>
      <t>Two of the following:</t>
    </r>
    <r>
      <rPr>
        <sz val="11"/>
        <color theme="1"/>
        <rFont val="Arial"/>
        <family val="2"/>
      </rPr>
      <t xml:space="preserve"> 
 - hand-operated power tools
 - static machinery
 - pedestrian controlled equipment
 - tracked plant
 - wheeled plant
 - rollers</t>
    </r>
  </si>
  <si>
    <r>
      <rPr>
        <b/>
        <sz val="11"/>
        <color theme="1"/>
        <rFont val="Arial"/>
        <family val="2"/>
      </rPr>
      <t>Four of the following:</t>
    </r>
    <r>
      <rPr>
        <sz val="11"/>
        <color theme="1"/>
        <rFont val="Arial"/>
        <family val="2"/>
      </rPr>
      <t xml:space="preserve"> 
- power unit
- transmission
- steering
-  hydraulics
-  pump
-  brakes
-  pneumatics
-  electrics
-  electronics
-  operating ancillaries or attachments</t>
    </r>
  </si>
  <si>
    <r>
      <rPr>
        <b/>
        <sz val="11"/>
        <color rgb="FF000000"/>
        <rFont val="Arial"/>
      </rPr>
      <t xml:space="preserve">Heating: Two of the following: 
</t>
    </r>
    <r>
      <rPr>
        <sz val="11"/>
        <color rgb="FF000000"/>
        <rFont val="Arial"/>
      </rPr>
      <t xml:space="preserve">   - Free components (thermal shock)
   - Heat treatment
   - Corrosion reduction/removal
   - Adjustment
   - Expansion and contraction fit
</t>
    </r>
    <r>
      <rPr>
        <b/>
        <sz val="11"/>
        <color rgb="FF000000"/>
        <rFont val="Arial"/>
      </rPr>
      <t>Welding: Two of the following:</t>
    </r>
    <r>
      <rPr>
        <sz val="11"/>
        <color rgb="FF000000"/>
        <rFont val="Arial"/>
      </rPr>
      <t xml:space="preserve"> 
   - Oxygen and fuel gas
   - Manual metal arc
   - MIG or MAG
   - Tungsten inert gas
</t>
    </r>
    <r>
      <rPr>
        <b/>
        <sz val="11"/>
        <color rgb="FF000000"/>
        <rFont val="Arial"/>
      </rPr>
      <t xml:space="preserve">Soldering: One of the following: 
</t>
    </r>
    <r>
      <rPr>
        <sz val="11"/>
        <color rgb="FF000000"/>
        <rFont val="Arial"/>
      </rPr>
      <t xml:space="preserve">    - Oxygen and fuel gas
    - Iron and flux
    - Electric soldering iron
</t>
    </r>
    <r>
      <rPr>
        <b/>
        <sz val="11"/>
        <color rgb="FF000000"/>
        <rFont val="Arial"/>
      </rPr>
      <t>Joints; Two of the following</t>
    </r>
    <r>
      <rPr>
        <sz val="11"/>
        <color rgb="FF000000"/>
        <rFont val="Arial"/>
      </rPr>
      <t>: 
    - Butt
    - Lap
    -</t>
    </r>
    <r>
      <rPr>
        <sz val="11"/>
        <color rgb="FFFF0000"/>
        <rFont val="Arial"/>
      </rPr>
      <t xml:space="preserve"> </t>
    </r>
    <r>
      <rPr>
        <sz val="11"/>
        <color rgb="FF000000"/>
        <rFont val="Arial"/>
      </rPr>
      <t xml:space="preserve">Corner
    - Fillet
</t>
    </r>
    <r>
      <rPr>
        <b/>
        <sz val="11"/>
        <color rgb="FF000000"/>
        <rFont val="Arial"/>
      </rPr>
      <t xml:space="preserve">Corner Positions: Two of the following: 
</t>
    </r>
    <r>
      <rPr>
        <sz val="11"/>
        <color rgb="FF000000"/>
        <rFont val="Arial"/>
      </rPr>
      <t xml:space="preserve">   - Flat
   - Vertical/horizontal
   - Vertical
   - Overhead
</t>
    </r>
    <r>
      <rPr>
        <b/>
        <sz val="11"/>
        <color rgb="FF000000"/>
        <rFont val="Arial"/>
      </rPr>
      <t>Thermal Cutting: One of the following:</t>
    </r>
    <r>
      <rPr>
        <sz val="11"/>
        <color rgb="FF000000"/>
        <rFont val="Arial"/>
      </rPr>
      <t xml:space="preserve"> 
   - Oxy fuel gas
   - Plasma</t>
    </r>
  </si>
  <si>
    <r>
      <rPr>
        <b/>
        <sz val="11"/>
        <color theme="1"/>
        <rFont val="Arial"/>
        <family val="2"/>
      </rPr>
      <t>Four of the following:</t>
    </r>
    <r>
      <rPr>
        <sz val="11"/>
        <color theme="1"/>
        <rFont val="Arial"/>
        <family val="2"/>
      </rPr>
      <t xml:space="preserve">
   - Electric systems
   - Cooling systems
   - Lubrication systems
   - Emission control
   - Hydraulic systems
   - Hydrostatic drive
   - Transmission systems
   - Pneumatic systems
   - Braking systems
   - Vibration management
   - Steering/suspension systems
   - Generator output control
   - Electronic management
   - Powered access equipment
   - Material handling equipment
   - Water pumps
   - Craneage
   - Lifting equipment
   - Load testing</t>
    </r>
  </si>
  <si>
    <r>
      <rPr>
        <b/>
        <sz val="11"/>
        <color theme="1"/>
        <rFont val="Arial"/>
        <family val="2"/>
      </rPr>
      <t>Two of the following:</t>
    </r>
    <r>
      <rPr>
        <sz val="11"/>
        <color theme="1"/>
        <rFont val="Arial"/>
        <family val="2"/>
      </rPr>
      <t xml:space="preserve">
   - Attachments
   - Ancillaries
   - Fire prevention (spark arrestors)
   - Structural support (anchors and ties)
   - Safety measures (restricted movement passage or  acess, warning alarms, notices, lights or governors)
   - Contaminant reduction (noise, gases, fluids)
   - Carriage of ancillaries/additional equipment
   - Rail and trackside
   - Cutting equipment (blade or teeth angles and aspects)
   - Additions (e.g. publicity boards, notices, lights)
   - Machine control (laser measurement or guidance, global positioning system)
   - Productivity measurement (weigh load sensors, compaction sensors)
</t>
    </r>
  </si>
  <si>
    <r>
      <rPr>
        <b/>
        <sz val="11"/>
        <color theme="1"/>
        <rFont val="Arial"/>
        <family val="2"/>
      </rPr>
      <t>Five of the following:</t>
    </r>
    <r>
      <rPr>
        <sz val="11"/>
        <color theme="1"/>
        <rFont val="Arial"/>
        <family val="2"/>
      </rPr>
      <t xml:space="preserve"> 
   - time
   - labour costs
   - cost of component
   - sub-assemblies and parts
   - cost of consumables
   - cost of overheads (transport, delivery, operational downtime, power consumption,
   - specialist tools and services)
   - cost of replacement, like for like
   - cost of replacement alternative item of plant or       machinery
   - benefits of replacement
   - availability of resources and capability 
   - report findings</t>
    </r>
  </si>
  <si>
    <r>
      <rPr>
        <b/>
        <sz val="11"/>
        <color rgb="FF000000"/>
        <rFont val="Arial"/>
      </rPr>
      <t>Two of the following:</t>
    </r>
    <r>
      <rPr>
        <sz val="11"/>
        <color rgb="FF000000"/>
        <rFont val="Arial"/>
      </rPr>
      <t xml:space="preserve"> 
 - breakdown
 - handover
 - request
 - contract/guarantee/warrenty/hire agreement
 - recall
 - modification/alteration</t>
    </r>
  </si>
  <si>
    <t>Two of the following: </t>
  </si>
  <si>
    <t xml:space="preserve">   - mechanical anchor</t>
  </si>
  <si>
    <t xml:space="preserve">   - bonded anchor</t>
  </si>
  <si>
    <t xml:space="preserve">   - cast-in channel</t>
  </si>
  <si>
    <t xml:space="preserve">   - cast-in anchor</t>
  </si>
  <si>
    <t>Issued to the BEABF in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</si>
</sst>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strike/>
      <sz val="11"/>
      <color rgb="FFFF0000"/>
      <name val="Arial"/>
    </font>
    <font>
      <sz val="11"/>
      <color rgb="FFFF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</font>
    <font>
      <sz val="11"/>
      <color rgb="FF000000"/>
      <name val="Arial"/>
      <charset val="1"/>
    </font>
    <font>
      <b/>
      <sz val="11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/>
    <xf numFmtId="0" fontId="0" fillId="5" borderId="14" xfId="0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wrapText="1"/>
    </xf>
    <xf numFmtId="0" fontId="3" fillId="5" borderId="13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4" borderId="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 vertical="center"/>
    </xf>
    <xf numFmtId="0" fontId="6" fillId="0" borderId="0" xfId="0" applyFont="1"/>
    <xf numFmtId="0" fontId="1" fillId="2" borderId="6" xfId="0" applyFont="1" applyFill="1" applyBorder="1" applyAlignment="1">
      <alignment horizontal="center"/>
    </xf>
    <xf numFmtId="0" fontId="1" fillId="3" borderId="0" xfId="0" applyFont="1" applyFill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10" fillId="0" borderId="1" xfId="0" applyFont="1" applyBorder="1" applyAlignment="1">
      <alignment horizontal="left" vertical="top" wrapText="1" indent="1"/>
    </xf>
    <xf numFmtId="49" fontId="0" fillId="0" borderId="3" xfId="0" applyNumberFormat="1" applyBorder="1" applyAlignment="1">
      <alignment horizontal="left" vertical="center" wrapText="1" indent="1"/>
    </xf>
    <xf numFmtId="0" fontId="4" fillId="0" borderId="22" xfId="0" applyFont="1" applyBorder="1" applyAlignment="1">
      <alignment horizontal="center" vertical="center" wrapText="1"/>
    </xf>
    <xf numFmtId="0" fontId="2" fillId="0" borderId="0" xfId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30" xfId="0" applyBorder="1" applyAlignment="1">
      <alignment wrapText="1"/>
    </xf>
    <xf numFmtId="0" fontId="11" fillId="0" borderId="24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wrapText="1"/>
    </xf>
    <xf numFmtId="0" fontId="11" fillId="0" borderId="16" xfId="0" applyFont="1" applyBorder="1"/>
    <xf numFmtId="0" fontId="11" fillId="0" borderId="14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8" borderId="13" xfId="0" applyFont="1" applyFill="1" applyBorder="1"/>
    <xf numFmtId="0" fontId="4" fillId="8" borderId="0" xfId="0" applyFont="1" applyFill="1"/>
    <xf numFmtId="0" fontId="3" fillId="8" borderId="21" xfId="0" applyFont="1" applyFill="1" applyBorder="1"/>
    <xf numFmtId="0" fontId="4" fillId="8" borderId="21" xfId="0" applyFont="1" applyFill="1" applyBorder="1"/>
    <xf numFmtId="0" fontId="11" fillId="8" borderId="16" xfId="0" applyFont="1" applyFill="1" applyBorder="1"/>
    <xf numFmtId="0" fontId="4" fillId="0" borderId="33" xfId="0" applyFont="1" applyBorder="1" applyAlignment="1">
      <alignment wrapText="1"/>
    </xf>
    <xf numFmtId="0" fontId="11" fillId="7" borderId="27" xfId="0" applyFont="1" applyFill="1" applyBorder="1"/>
    <xf numFmtId="0" fontId="12" fillId="7" borderId="28" xfId="0" applyFont="1" applyFill="1" applyBorder="1" applyAlignment="1">
      <alignment wrapText="1"/>
    </xf>
    <xf numFmtId="0" fontId="11" fillId="0" borderId="0" xfId="0" applyFont="1"/>
    <xf numFmtId="0" fontId="11" fillId="0" borderId="8" xfId="0" applyFont="1" applyBorder="1"/>
    <xf numFmtId="0" fontId="12" fillId="0" borderId="29" xfId="0" applyFont="1" applyBorder="1"/>
    <xf numFmtId="0" fontId="12" fillId="0" borderId="0" xfId="0" applyFont="1"/>
    <xf numFmtId="0" fontId="11" fillId="0" borderId="16" xfId="0" applyFont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2" fillId="7" borderId="37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wrapText="1"/>
    </xf>
    <xf numFmtId="0" fontId="15" fillId="0" borderId="44" xfId="0" applyFont="1" applyBorder="1" applyAlignment="1">
      <alignment wrapText="1"/>
    </xf>
    <xf numFmtId="49" fontId="10" fillId="0" borderId="45" xfId="0" applyNumberFormat="1" applyFont="1" applyBorder="1"/>
    <xf numFmtId="49" fontId="14" fillId="0" borderId="45" xfId="0" applyNumberFormat="1" applyFont="1" applyBorder="1"/>
    <xf numFmtId="49" fontId="11" fillId="0" borderId="46" xfId="0" applyNumberFormat="1" applyFont="1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49" fontId="0" fillId="0" borderId="22" xfId="0" applyNumberFormat="1" applyBorder="1" applyAlignment="1">
      <alignment horizontal="left" vertical="center" wrapText="1" indent="1"/>
    </xf>
    <xf numFmtId="49" fontId="0" fillId="0" borderId="10" xfId="0" applyNumberFormat="1" applyBorder="1" applyAlignment="1">
      <alignment horizontal="left" vertical="center" wrapText="1" indent="1"/>
    </xf>
    <xf numFmtId="49" fontId="0" fillId="0" borderId="3" xfId="0" applyNumberFormat="1" applyBorder="1" applyAlignment="1">
      <alignment horizontal="left" vertical="center" wrapText="1" indent="1"/>
    </xf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31" xfId="0" applyFont="1" applyBorder="1" applyAlignment="1">
      <alignment wrapText="1"/>
    </xf>
    <xf numFmtId="0" fontId="1" fillId="4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12" fillId="7" borderId="22" xfId="0" applyFont="1" applyFill="1" applyBorder="1"/>
    <xf numFmtId="0" fontId="12" fillId="7" borderId="32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3" fillId="8" borderId="18" xfId="0" applyFont="1" applyFill="1" applyBorder="1" applyAlignment="1">
      <alignment wrapText="1"/>
    </xf>
    <xf numFmtId="0" fontId="3" fillId="8" borderId="17" xfId="0" applyFont="1" applyFill="1" applyBorder="1" applyAlignment="1">
      <alignment wrapText="1"/>
    </xf>
    <xf numFmtId="0" fontId="12" fillId="0" borderId="4" xfId="0" applyFont="1" applyBorder="1"/>
    <xf numFmtId="0" fontId="12" fillId="0" borderId="31" xfId="0" applyFont="1" applyBorder="1"/>
    <xf numFmtId="0" fontId="12" fillId="0" borderId="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left" vertical="center" wrapText="1" indent="1"/>
    </xf>
    <xf numFmtId="49" fontId="0" fillId="0" borderId="41" xfId="0" applyNumberFormat="1" applyBorder="1" applyAlignment="1">
      <alignment horizontal="left" vertical="center" indent="1"/>
    </xf>
    <xf numFmtId="49" fontId="0" fillId="0" borderId="43" xfId="0" applyNumberFormat="1" applyBorder="1" applyAlignment="1">
      <alignment horizontal="left" vertical="center" inden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5" borderId="12" xfId="0" applyFont="1" applyFill="1" applyBorder="1" applyAlignment="1">
      <alignment horizontal="center" vertical="center"/>
    </xf>
    <xf numFmtId="0" fontId="4" fillId="5" borderId="13" xfId="0" applyFont="1" applyFill="1" applyBorder="1"/>
    <xf numFmtId="0" fontId="4" fillId="5" borderId="14" xfId="0" applyFont="1" applyFill="1" applyBorder="1"/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3" fillId="0" borderId="28" xfId="0" applyFon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5" borderId="12" xfId="0" applyFont="1" applyFill="1" applyBorder="1" applyAlignment="1">
      <alignment horizontal="center" vertical="center"/>
    </xf>
    <xf numFmtId="0" fontId="0" fillId="5" borderId="13" xfId="0" applyFill="1" applyBorder="1"/>
    <xf numFmtId="0" fontId="0" fillId="5" borderId="14" xfId="0" applyFill="1" applyBorder="1"/>
    <xf numFmtId="0" fontId="1" fillId="2" borderId="18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1" fillId="0" borderId="28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3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4"/>
  <sheetViews>
    <sheetView showGridLines="0" tabSelected="1" topLeftCell="A43" zoomScale="110" zoomScaleNormal="110" workbookViewId="0">
      <selection activeCell="M128" sqref="M128"/>
    </sheetView>
  </sheetViews>
  <sheetFormatPr defaultColWidth="9" defaultRowHeight="14.25" customHeight="1"/>
  <cols>
    <col min="2" max="2" width="44.25" customWidth="1"/>
    <col min="3" max="3" width="18.75" customWidth="1"/>
    <col min="4" max="4" width="15.75" customWidth="1"/>
    <col min="5" max="5" width="15.58203125" customWidth="1"/>
    <col min="6" max="6" width="12" customWidth="1"/>
    <col min="7" max="7" width="9.58203125" customWidth="1"/>
    <col min="8" max="8" width="11.83203125" customWidth="1"/>
    <col min="9" max="9" width="9.58203125" customWidth="1"/>
    <col min="10" max="10" width="11.5" customWidth="1"/>
  </cols>
  <sheetData>
    <row r="1" spans="1:6" s="1" customFormat="1" ht="16.5" customHeight="1">
      <c r="A1" s="70"/>
      <c r="B1" s="70"/>
    </row>
    <row r="2" spans="1:6" ht="15" customHeight="1">
      <c r="A2" s="203" t="s">
        <v>0</v>
      </c>
      <c r="B2" s="203"/>
      <c r="C2" s="203"/>
      <c r="D2" s="203"/>
      <c r="E2" s="203"/>
      <c r="F2" s="203"/>
    </row>
    <row r="3" spans="1:6" ht="14.5" thickBot="1">
      <c r="A3" s="213" t="s">
        <v>1</v>
      </c>
      <c r="B3" s="213"/>
      <c r="C3" s="213"/>
      <c r="D3" s="23"/>
      <c r="E3" s="23"/>
      <c r="F3" s="23"/>
    </row>
    <row r="4" spans="1:6" ht="14.5" thickBot="1">
      <c r="A4" s="208" t="s">
        <v>2</v>
      </c>
      <c r="B4" s="209"/>
      <c r="C4" s="209"/>
      <c r="D4" s="209"/>
      <c r="E4" s="209"/>
      <c r="F4" s="210"/>
    </row>
    <row r="5" spans="1:6" ht="14.25" customHeight="1">
      <c r="A5" s="197" t="s">
        <v>3</v>
      </c>
      <c r="B5" s="198"/>
      <c r="C5" s="198"/>
      <c r="D5" s="198"/>
      <c r="E5" s="198"/>
      <c r="F5" s="199"/>
    </row>
    <row r="6" spans="1:6" ht="19.5" customHeight="1" thickBot="1">
      <c r="A6" s="200"/>
      <c r="B6" s="201"/>
      <c r="C6" s="201"/>
      <c r="D6" s="201"/>
      <c r="E6" s="201"/>
      <c r="F6" s="202"/>
    </row>
    <row r="7" spans="1:6" ht="19.5" customHeight="1" thickBot="1">
      <c r="A7" s="208" t="s">
        <v>4</v>
      </c>
      <c r="B7" s="209"/>
      <c r="C7" s="209"/>
      <c r="D7" s="209"/>
      <c r="E7" s="209"/>
      <c r="F7" s="210"/>
    </row>
    <row r="8" spans="1:6" ht="14">
      <c r="A8" s="197" t="s">
        <v>5</v>
      </c>
      <c r="B8" s="198"/>
      <c r="C8" s="198"/>
      <c r="D8" s="198"/>
      <c r="E8" s="198"/>
      <c r="F8" s="199"/>
    </row>
    <row r="9" spans="1:6" ht="14.25" customHeight="1">
      <c r="A9" s="211"/>
      <c r="B9" s="207"/>
      <c r="C9" s="207"/>
      <c r="D9" s="207"/>
      <c r="E9" s="207"/>
      <c r="F9" s="212"/>
    </row>
    <row r="10" spans="1:6" ht="14.25" customHeight="1">
      <c r="A10" s="211"/>
      <c r="B10" s="207"/>
      <c r="C10" s="207"/>
      <c r="D10" s="207"/>
      <c r="E10" s="207"/>
      <c r="F10" s="212"/>
    </row>
    <row r="11" spans="1:6" ht="14.25" customHeight="1">
      <c r="A11" s="211"/>
      <c r="B11" s="207"/>
      <c r="C11" s="207"/>
      <c r="D11" s="207"/>
      <c r="E11" s="207"/>
      <c r="F11" s="212"/>
    </row>
    <row r="12" spans="1:6" ht="14.25" customHeight="1">
      <c r="A12" s="211"/>
      <c r="B12" s="207"/>
      <c r="C12" s="207"/>
      <c r="D12" s="207"/>
      <c r="E12" s="207"/>
      <c r="F12" s="212"/>
    </row>
    <row r="13" spans="1:6" ht="33.65" customHeight="1" thickBot="1">
      <c r="A13" s="200"/>
      <c r="B13" s="201"/>
      <c r="C13" s="201"/>
      <c r="D13" s="201"/>
      <c r="E13" s="201"/>
      <c r="F13" s="202"/>
    </row>
    <row r="14" spans="1:6" ht="14.25" customHeight="1" thickBot="1">
      <c r="A14" s="18"/>
      <c r="B14" s="18"/>
      <c r="C14" s="18"/>
      <c r="D14" s="18"/>
      <c r="E14" s="18"/>
      <c r="F14" s="18"/>
    </row>
    <row r="15" spans="1:6" ht="14.25" customHeight="1">
      <c r="A15" s="197" t="s">
        <v>6</v>
      </c>
      <c r="B15" s="198"/>
      <c r="C15" s="198"/>
      <c r="D15" s="198"/>
      <c r="E15" s="198"/>
      <c r="F15" s="199"/>
    </row>
    <row r="16" spans="1:6" ht="20.25" customHeight="1" thickBot="1">
      <c r="A16" s="200"/>
      <c r="B16" s="201"/>
      <c r="C16" s="201"/>
      <c r="D16" s="201"/>
      <c r="E16" s="201"/>
      <c r="F16" s="202"/>
    </row>
    <row r="17" spans="1:11" ht="14.25" customHeight="1">
      <c r="A17" s="197" t="s">
        <v>7</v>
      </c>
      <c r="B17" s="198"/>
      <c r="C17" s="198"/>
      <c r="D17" s="198"/>
      <c r="E17" s="198"/>
      <c r="F17" s="199"/>
    </row>
    <row r="18" spans="1:11" ht="18.75" customHeight="1" thickBot="1">
      <c r="A18" s="200"/>
      <c r="B18" s="201"/>
      <c r="C18" s="201"/>
      <c r="D18" s="201"/>
      <c r="E18" s="201"/>
      <c r="F18" s="202"/>
    </row>
    <row r="19" spans="1:11" ht="14.25" customHeight="1">
      <c r="A19" s="17"/>
      <c r="B19" s="17"/>
      <c r="C19" s="17"/>
      <c r="D19" s="17"/>
      <c r="E19" s="17"/>
      <c r="F19" s="17"/>
    </row>
    <row r="20" spans="1:11" ht="15" customHeight="1" thickBot="1">
      <c r="A20" s="18"/>
      <c r="B20" s="18"/>
      <c r="C20" s="18"/>
      <c r="D20" s="18"/>
      <c r="E20" s="18"/>
      <c r="F20" s="18"/>
    </row>
    <row r="21" spans="1:11" ht="30" customHeight="1" thickBot="1">
      <c r="A21" s="214" t="s">
        <v>8</v>
      </c>
      <c r="B21" s="215"/>
      <c r="C21" s="216"/>
      <c r="D21" s="175" t="s">
        <v>9</v>
      </c>
      <c r="E21" s="176"/>
      <c r="F21" s="177"/>
      <c r="G21" s="175" t="s">
        <v>10</v>
      </c>
      <c r="H21" s="176"/>
      <c r="I21" s="176"/>
      <c r="J21" s="177"/>
      <c r="K21" s="68"/>
    </row>
    <row r="22" spans="1:11" ht="15" customHeight="1" thickBot="1">
      <c r="A22" s="192" t="s">
        <v>11</v>
      </c>
      <c r="B22" s="192" t="s">
        <v>12</v>
      </c>
      <c r="C22" s="180" t="s">
        <v>13</v>
      </c>
      <c r="D22" s="181"/>
      <c r="E22" s="182" t="s">
        <v>14</v>
      </c>
      <c r="F22" s="182" t="s">
        <v>15</v>
      </c>
      <c r="G22" s="182" t="s">
        <v>16</v>
      </c>
      <c r="H22" s="182" t="s">
        <v>17</v>
      </c>
      <c r="I22" s="182" t="s">
        <v>18</v>
      </c>
      <c r="J22" s="182" t="s">
        <v>19</v>
      </c>
    </row>
    <row r="23" spans="1:11" ht="21.75" customHeight="1" thickBot="1">
      <c r="A23" s="193"/>
      <c r="B23" s="193"/>
      <c r="C23" s="10" t="s">
        <v>20</v>
      </c>
      <c r="D23" s="11" t="s">
        <v>21</v>
      </c>
      <c r="E23" s="183"/>
      <c r="F23" s="183"/>
      <c r="G23" s="183"/>
      <c r="H23" s="183"/>
      <c r="I23" s="183"/>
      <c r="J23" s="183"/>
    </row>
    <row r="24" spans="1:11" ht="28">
      <c r="A24" s="42" t="s">
        <v>22</v>
      </c>
      <c r="B24" s="43" t="s">
        <v>23</v>
      </c>
      <c r="C24" s="42">
        <v>33</v>
      </c>
      <c r="D24" s="42">
        <v>10</v>
      </c>
      <c r="E24" s="42">
        <v>57</v>
      </c>
      <c r="F24" s="46">
        <f>SUM(C24:E24)</f>
        <v>100</v>
      </c>
      <c r="G24" s="51">
        <v>3</v>
      </c>
      <c r="H24" s="48" t="s">
        <v>24</v>
      </c>
      <c r="I24" s="51" t="s">
        <v>25</v>
      </c>
      <c r="J24" s="51" t="s">
        <v>26</v>
      </c>
      <c r="K24" s="68"/>
    </row>
    <row r="25" spans="1:11" ht="28">
      <c r="A25" s="44" t="s">
        <v>27</v>
      </c>
      <c r="B25" s="45" t="s">
        <v>28</v>
      </c>
      <c r="C25" s="44">
        <v>27</v>
      </c>
      <c r="D25" s="44">
        <v>10</v>
      </c>
      <c r="E25" s="44">
        <v>43</v>
      </c>
      <c r="F25" s="46">
        <f t="shared" ref="F25:F29" si="0">SUM(C25:E25)</f>
        <v>80</v>
      </c>
      <c r="G25" s="52">
        <v>3</v>
      </c>
      <c r="H25" s="48" t="s">
        <v>24</v>
      </c>
      <c r="I25" s="51" t="s">
        <v>25</v>
      </c>
      <c r="J25" s="51" t="s">
        <v>26</v>
      </c>
    </row>
    <row r="26" spans="1:11" ht="28">
      <c r="A26" s="44" t="s">
        <v>29</v>
      </c>
      <c r="B26" s="45" t="s">
        <v>30</v>
      </c>
      <c r="C26" s="47">
        <v>37</v>
      </c>
      <c r="D26" s="47">
        <v>10</v>
      </c>
      <c r="E26" s="47">
        <v>63</v>
      </c>
      <c r="F26" s="46">
        <f t="shared" si="0"/>
        <v>110</v>
      </c>
      <c r="G26" s="52">
        <v>3</v>
      </c>
      <c r="H26" s="48" t="s">
        <v>24</v>
      </c>
      <c r="I26" s="51" t="s">
        <v>25</v>
      </c>
      <c r="J26" s="51" t="s">
        <v>26</v>
      </c>
    </row>
    <row r="27" spans="1:11" ht="28">
      <c r="A27" s="24" t="s">
        <v>31</v>
      </c>
      <c r="B27" s="25" t="s">
        <v>32</v>
      </c>
      <c r="C27" s="26">
        <v>80</v>
      </c>
      <c r="D27" s="26">
        <v>10</v>
      </c>
      <c r="E27" s="26">
        <v>80</v>
      </c>
      <c r="F27" s="46">
        <f t="shared" si="0"/>
        <v>170</v>
      </c>
      <c r="G27" s="39">
        <v>2</v>
      </c>
      <c r="H27" s="40" t="s">
        <v>24</v>
      </c>
      <c r="I27" s="41" t="s">
        <v>33</v>
      </c>
      <c r="J27" s="54"/>
    </row>
    <row r="28" spans="1:11" ht="28">
      <c r="A28" s="24" t="s">
        <v>34</v>
      </c>
      <c r="B28" s="25" t="s">
        <v>35</v>
      </c>
      <c r="C28" s="26">
        <v>110</v>
      </c>
      <c r="D28" s="26">
        <v>10</v>
      </c>
      <c r="E28" s="26">
        <v>130</v>
      </c>
      <c r="F28" s="46">
        <f t="shared" si="0"/>
        <v>250</v>
      </c>
      <c r="G28" s="39">
        <v>3</v>
      </c>
      <c r="H28" s="40" t="s">
        <v>24</v>
      </c>
      <c r="I28" s="41" t="s">
        <v>33</v>
      </c>
      <c r="J28" s="54"/>
      <c r="K28" s="68"/>
    </row>
    <row r="29" spans="1:11" ht="28">
      <c r="A29" s="24" t="s">
        <v>36</v>
      </c>
      <c r="B29" s="25" t="s">
        <v>37</v>
      </c>
      <c r="C29" s="26">
        <v>7</v>
      </c>
      <c r="D29" s="26">
        <v>10</v>
      </c>
      <c r="E29" s="26">
        <v>3</v>
      </c>
      <c r="F29" s="46">
        <f t="shared" si="0"/>
        <v>20</v>
      </c>
      <c r="G29" s="39">
        <v>1</v>
      </c>
      <c r="H29" s="40" t="s">
        <v>24</v>
      </c>
      <c r="I29" s="41" t="s">
        <v>25</v>
      </c>
      <c r="J29" s="51" t="s">
        <v>38</v>
      </c>
    </row>
    <row r="30" spans="1:11" ht="14">
      <c r="A30" s="204" t="s">
        <v>39</v>
      </c>
      <c r="B30" s="205"/>
      <c r="C30" s="205"/>
      <c r="D30" s="205"/>
      <c r="E30" s="205"/>
      <c r="F30" s="205"/>
      <c r="G30" s="205"/>
      <c r="H30" s="205"/>
      <c r="I30" s="206"/>
      <c r="J30" s="60"/>
    </row>
    <row r="31" spans="1:11" ht="28">
      <c r="A31" s="26" t="s">
        <v>40</v>
      </c>
      <c r="B31" s="28" t="s">
        <v>41</v>
      </c>
      <c r="C31" s="26">
        <v>110</v>
      </c>
      <c r="D31" s="26">
        <v>10</v>
      </c>
      <c r="E31" s="26">
        <v>130</v>
      </c>
      <c r="F31" s="26">
        <f>SUM(C31:E31)</f>
        <v>250</v>
      </c>
      <c r="G31" s="39">
        <v>3</v>
      </c>
      <c r="H31" s="40" t="s">
        <v>42</v>
      </c>
      <c r="I31" s="41" t="s">
        <v>33</v>
      </c>
      <c r="J31" s="21"/>
    </row>
    <row r="32" spans="1:11" ht="28">
      <c r="A32" s="26" t="s">
        <v>43</v>
      </c>
      <c r="B32" s="25" t="s">
        <v>44</v>
      </c>
      <c r="C32" s="26">
        <v>100</v>
      </c>
      <c r="D32" s="26">
        <v>10</v>
      </c>
      <c r="E32" s="26">
        <v>120</v>
      </c>
      <c r="F32" s="27">
        <f>SUM(C32:E32)</f>
        <v>230</v>
      </c>
      <c r="G32" s="39">
        <v>3</v>
      </c>
      <c r="H32" s="40" t="s">
        <v>42</v>
      </c>
      <c r="I32" s="41" t="s">
        <v>33</v>
      </c>
      <c r="J32" s="21"/>
    </row>
    <row r="33" spans="1:11" ht="28">
      <c r="A33" s="26" t="s">
        <v>45</v>
      </c>
      <c r="B33" s="25" t="s">
        <v>46</v>
      </c>
      <c r="C33" s="26">
        <v>110</v>
      </c>
      <c r="D33" s="26">
        <v>10</v>
      </c>
      <c r="E33" s="26">
        <v>140</v>
      </c>
      <c r="F33" s="56">
        <f>SUM(C33:E33)</f>
        <v>260</v>
      </c>
      <c r="G33" s="39">
        <v>3</v>
      </c>
      <c r="H33" s="40" t="s">
        <v>42</v>
      </c>
      <c r="I33" s="41" t="s">
        <v>33</v>
      </c>
      <c r="J33" s="21"/>
      <c r="K33" s="68"/>
    </row>
    <row r="34" spans="1:11" ht="28">
      <c r="A34" s="29" t="s">
        <v>47</v>
      </c>
      <c r="B34" s="30" t="s">
        <v>48</v>
      </c>
      <c r="C34" s="31">
        <v>90</v>
      </c>
      <c r="D34" s="31">
        <v>10</v>
      </c>
      <c r="E34" s="31">
        <v>110</v>
      </c>
      <c r="F34" s="57">
        <f>SUM(C34:E34)</f>
        <v>210</v>
      </c>
      <c r="G34" s="53">
        <v>3</v>
      </c>
      <c r="H34" s="50" t="s">
        <v>42</v>
      </c>
      <c r="I34" s="55" t="s">
        <v>33</v>
      </c>
      <c r="J34" s="22"/>
    </row>
    <row r="35" spans="1:11" ht="14">
      <c r="A35" s="32"/>
      <c r="B35" s="33"/>
      <c r="C35" s="34" t="s">
        <v>49</v>
      </c>
      <c r="D35" s="35"/>
      <c r="E35" s="36"/>
      <c r="F35" s="36"/>
      <c r="G35" s="36"/>
      <c r="H35" s="35"/>
      <c r="I35" s="36"/>
      <c r="J35" s="20"/>
    </row>
    <row r="36" spans="1:11" ht="28.5" thickBot="1">
      <c r="A36" s="24" t="s">
        <v>50</v>
      </c>
      <c r="B36" s="37" t="s">
        <v>51</v>
      </c>
      <c r="C36" s="38">
        <v>140</v>
      </c>
      <c r="D36" s="38">
        <v>10</v>
      </c>
      <c r="E36" s="38">
        <v>60</v>
      </c>
      <c r="F36" s="38">
        <f>SUM(C36:E36)</f>
        <v>210</v>
      </c>
      <c r="G36" s="41">
        <v>3</v>
      </c>
      <c r="H36" s="40" t="s">
        <v>52</v>
      </c>
      <c r="I36" s="41" t="s">
        <v>25</v>
      </c>
      <c r="J36" s="13"/>
    </row>
    <row r="37" spans="1:11" ht="14.5" thickBot="1">
      <c r="A37" s="71"/>
      <c r="B37" s="16" t="s">
        <v>53</v>
      </c>
      <c r="C37" s="72"/>
      <c r="D37" s="72"/>
      <c r="E37" s="72"/>
      <c r="F37" s="69">
        <v>-120</v>
      </c>
      <c r="G37" s="73"/>
      <c r="H37" s="14"/>
      <c r="I37" s="15"/>
    </row>
    <row r="38" spans="1:11" ht="14.5" thickBot="1">
      <c r="A38" s="159" t="s">
        <v>54</v>
      </c>
      <c r="B38" s="160"/>
      <c r="C38" s="5">
        <f>SUM(C24:C29,C32,C34)</f>
        <v>484</v>
      </c>
      <c r="D38" s="5">
        <f>SUM(D24:D29,D32,D34)</f>
        <v>80</v>
      </c>
      <c r="E38" s="5">
        <f>SUM(E24:E29,E32,E34)</f>
        <v>606</v>
      </c>
      <c r="F38" s="74"/>
      <c r="G38" s="75"/>
      <c r="H38" s="75"/>
    </row>
    <row r="39" spans="1:11" ht="14.5" thickBot="1">
      <c r="A39" s="6" t="s">
        <v>55</v>
      </c>
      <c r="B39" s="7"/>
      <c r="C39" s="161">
        <f>C38+D38</f>
        <v>564</v>
      </c>
      <c r="D39" s="162"/>
      <c r="E39" s="4">
        <f>E38</f>
        <v>606</v>
      </c>
    </row>
    <row r="40" spans="1:11" ht="14.5" thickBot="1">
      <c r="A40" s="163" t="s">
        <v>56</v>
      </c>
      <c r="B40" s="164"/>
      <c r="C40" s="165">
        <f>(C39+E39)+F37</f>
        <v>1050</v>
      </c>
      <c r="D40" s="165"/>
      <c r="E40" s="162"/>
      <c r="G40" s="1"/>
    </row>
    <row r="41" spans="1:11" ht="14">
      <c r="A41" s="2"/>
      <c r="B41" s="2"/>
      <c r="C41" s="3"/>
      <c r="D41" s="3"/>
      <c r="E41" s="3"/>
      <c r="G41" s="1"/>
    </row>
    <row r="42" spans="1:11" ht="14.5" thickBot="1">
      <c r="A42" s="207"/>
      <c r="B42" s="207"/>
      <c r="C42" s="207"/>
      <c r="D42" s="207"/>
      <c r="E42" s="207"/>
      <c r="F42" s="207"/>
    </row>
    <row r="43" spans="1:11" ht="30" customHeight="1" thickBot="1">
      <c r="A43" s="232" t="s">
        <v>57</v>
      </c>
      <c r="B43" s="232"/>
      <c r="C43" s="233"/>
      <c r="D43" s="175" t="s">
        <v>58</v>
      </c>
      <c r="E43" s="176"/>
      <c r="F43" s="177"/>
      <c r="G43" s="175" t="s">
        <v>59</v>
      </c>
      <c r="H43" s="176"/>
      <c r="I43" s="176"/>
      <c r="J43" s="177"/>
    </row>
    <row r="44" spans="1:11" ht="14.25" customHeight="1" thickBot="1">
      <c r="A44" s="192" t="s">
        <v>11</v>
      </c>
      <c r="B44" s="192" t="s">
        <v>12</v>
      </c>
      <c r="C44" s="180" t="s">
        <v>13</v>
      </c>
      <c r="D44" s="181"/>
      <c r="E44" s="182" t="s">
        <v>14</v>
      </c>
      <c r="F44" s="182" t="s">
        <v>15</v>
      </c>
      <c r="G44" s="182" t="s">
        <v>16</v>
      </c>
      <c r="H44" s="182" t="s">
        <v>17</v>
      </c>
      <c r="I44" s="182" t="s">
        <v>18</v>
      </c>
      <c r="J44" s="182" t="s">
        <v>19</v>
      </c>
    </row>
    <row r="45" spans="1:11" ht="14.5" thickBot="1">
      <c r="A45" s="193"/>
      <c r="B45" s="193"/>
      <c r="C45" s="10" t="s">
        <v>20</v>
      </c>
      <c r="D45" s="11" t="s">
        <v>21</v>
      </c>
      <c r="E45" s="183"/>
      <c r="F45" s="183"/>
      <c r="G45" s="183"/>
      <c r="H45" s="183"/>
      <c r="I45" s="183"/>
      <c r="J45" s="183"/>
    </row>
    <row r="46" spans="1:11" ht="28">
      <c r="A46" s="42" t="s">
        <v>60</v>
      </c>
      <c r="B46" s="43" t="s">
        <v>61</v>
      </c>
      <c r="C46" s="42">
        <v>63</v>
      </c>
      <c r="D46" s="42">
        <v>10</v>
      </c>
      <c r="E46" s="42">
        <v>117</v>
      </c>
      <c r="F46" s="27">
        <f>SUM(C46:E46)</f>
        <v>190</v>
      </c>
      <c r="G46" s="51">
        <v>3</v>
      </c>
      <c r="H46" s="48" t="s">
        <v>24</v>
      </c>
      <c r="I46" s="51" t="s">
        <v>25</v>
      </c>
      <c r="J46" s="51" t="s">
        <v>62</v>
      </c>
      <c r="K46" s="68"/>
    </row>
    <row r="47" spans="1:11" ht="28">
      <c r="A47" s="42" t="s">
        <v>22</v>
      </c>
      <c r="B47" s="43" t="s">
        <v>23</v>
      </c>
      <c r="C47" s="42">
        <v>33</v>
      </c>
      <c r="D47" s="42">
        <v>10</v>
      </c>
      <c r="E47" s="42">
        <v>57</v>
      </c>
      <c r="F47" s="27">
        <f t="shared" ref="F47:F52" si="1">SUM(C47:E47)</f>
        <v>100</v>
      </c>
      <c r="G47" s="51">
        <v>3</v>
      </c>
      <c r="H47" s="48" t="s">
        <v>24</v>
      </c>
      <c r="I47" s="51" t="s">
        <v>25</v>
      </c>
      <c r="J47" s="51" t="s">
        <v>26</v>
      </c>
    </row>
    <row r="48" spans="1:11" ht="28">
      <c r="A48" s="44" t="s">
        <v>27</v>
      </c>
      <c r="B48" s="45" t="s">
        <v>28</v>
      </c>
      <c r="C48" s="44">
        <v>27</v>
      </c>
      <c r="D48" s="44">
        <v>10</v>
      </c>
      <c r="E48" s="44">
        <v>43</v>
      </c>
      <c r="F48" s="27">
        <f t="shared" si="1"/>
        <v>80</v>
      </c>
      <c r="G48" s="52">
        <v>3</v>
      </c>
      <c r="H48" s="48" t="s">
        <v>24</v>
      </c>
      <c r="I48" s="51" t="s">
        <v>25</v>
      </c>
      <c r="J48" s="51" t="s">
        <v>26</v>
      </c>
    </row>
    <row r="49" spans="1:11" ht="28">
      <c r="A49" s="44" t="s">
        <v>29</v>
      </c>
      <c r="B49" s="45" t="s">
        <v>30</v>
      </c>
      <c r="C49" s="47">
        <v>37</v>
      </c>
      <c r="D49" s="47">
        <v>10</v>
      </c>
      <c r="E49" s="47">
        <v>63</v>
      </c>
      <c r="F49" s="27">
        <f t="shared" si="1"/>
        <v>110</v>
      </c>
      <c r="G49" s="52">
        <v>3</v>
      </c>
      <c r="H49" s="48" t="s">
        <v>24</v>
      </c>
      <c r="I49" s="51" t="s">
        <v>25</v>
      </c>
      <c r="J49" s="51" t="s">
        <v>26</v>
      </c>
    </row>
    <row r="50" spans="1:11" ht="28">
      <c r="A50" s="24" t="s">
        <v>31</v>
      </c>
      <c r="B50" s="25" t="s">
        <v>32</v>
      </c>
      <c r="C50" s="26">
        <v>80</v>
      </c>
      <c r="D50" s="26">
        <v>10</v>
      </c>
      <c r="E50" s="26">
        <v>80</v>
      </c>
      <c r="F50" s="27">
        <f t="shared" si="1"/>
        <v>170</v>
      </c>
      <c r="G50" s="39">
        <v>2</v>
      </c>
      <c r="H50" s="40" t="s">
        <v>24</v>
      </c>
      <c r="I50" s="41" t="s">
        <v>33</v>
      </c>
      <c r="J50" s="54"/>
    </row>
    <row r="51" spans="1:11" ht="28">
      <c r="A51" s="24" t="s">
        <v>63</v>
      </c>
      <c r="B51" s="25" t="s">
        <v>64</v>
      </c>
      <c r="C51" s="26">
        <v>80</v>
      </c>
      <c r="D51" s="26">
        <v>10</v>
      </c>
      <c r="E51" s="26">
        <v>130</v>
      </c>
      <c r="F51" s="27">
        <f t="shared" si="1"/>
        <v>220</v>
      </c>
      <c r="G51" s="39">
        <v>2</v>
      </c>
      <c r="H51" s="40" t="s">
        <v>24</v>
      </c>
      <c r="I51" s="41" t="s">
        <v>25</v>
      </c>
      <c r="J51" s="41"/>
    </row>
    <row r="52" spans="1:11" ht="28">
      <c r="A52" s="24" t="s">
        <v>65</v>
      </c>
      <c r="B52" s="25" t="s">
        <v>66</v>
      </c>
      <c r="C52" s="26">
        <v>90</v>
      </c>
      <c r="D52" s="26">
        <v>10</v>
      </c>
      <c r="E52" s="26">
        <v>150</v>
      </c>
      <c r="F52" s="27">
        <f t="shared" si="1"/>
        <v>250</v>
      </c>
      <c r="G52" s="39">
        <v>2</v>
      </c>
      <c r="H52" s="40" t="s">
        <v>24</v>
      </c>
      <c r="I52" s="41" t="s">
        <v>33</v>
      </c>
      <c r="J52" s="41"/>
    </row>
    <row r="53" spans="1:11" ht="28">
      <c r="A53" s="24" t="s">
        <v>34</v>
      </c>
      <c r="B53" s="25" t="s">
        <v>35</v>
      </c>
      <c r="C53" s="26">
        <v>110</v>
      </c>
      <c r="D53" s="26">
        <v>10</v>
      </c>
      <c r="E53" s="26">
        <v>130</v>
      </c>
      <c r="F53" s="27">
        <f>SUM(C53:E53)</f>
        <v>250</v>
      </c>
      <c r="G53" s="39">
        <v>3</v>
      </c>
      <c r="H53" s="40" t="s">
        <v>24</v>
      </c>
      <c r="I53" s="41" t="s">
        <v>33</v>
      </c>
      <c r="J53" s="54"/>
      <c r="K53" s="68"/>
    </row>
    <row r="54" spans="1:11" ht="28">
      <c r="A54" s="44" t="s">
        <v>67</v>
      </c>
      <c r="B54" s="45" t="s">
        <v>68</v>
      </c>
      <c r="C54" s="44">
        <v>110</v>
      </c>
      <c r="D54" s="44">
        <v>10</v>
      </c>
      <c r="E54" s="44">
        <v>140</v>
      </c>
      <c r="F54" s="27">
        <f t="shared" ref="F54:F56" si="2">SUM(C54:E54)</f>
        <v>260</v>
      </c>
      <c r="G54" s="52">
        <v>3</v>
      </c>
      <c r="H54" s="49" t="s">
        <v>24</v>
      </c>
      <c r="I54" s="52" t="s">
        <v>33</v>
      </c>
      <c r="J54" s="52"/>
      <c r="K54" s="68"/>
    </row>
    <row r="55" spans="1:11" ht="28">
      <c r="A55" s="24" t="s">
        <v>50</v>
      </c>
      <c r="B55" s="37" t="s">
        <v>69</v>
      </c>
      <c r="C55" s="24">
        <v>140</v>
      </c>
      <c r="D55" s="24">
        <v>10</v>
      </c>
      <c r="E55" s="24">
        <v>60</v>
      </c>
      <c r="F55" s="27">
        <f t="shared" si="2"/>
        <v>210</v>
      </c>
      <c r="G55" s="41">
        <v>3</v>
      </c>
      <c r="H55" s="40" t="s">
        <v>24</v>
      </c>
      <c r="I55" s="41" t="s">
        <v>25</v>
      </c>
      <c r="J55" s="51"/>
    </row>
    <row r="56" spans="1:11" ht="28">
      <c r="A56" s="24" t="s">
        <v>36</v>
      </c>
      <c r="B56" s="25" t="s">
        <v>37</v>
      </c>
      <c r="C56" s="26">
        <v>7</v>
      </c>
      <c r="D56" s="26">
        <v>10</v>
      </c>
      <c r="E56" s="26">
        <v>3</v>
      </c>
      <c r="F56" s="27">
        <f t="shared" si="2"/>
        <v>20</v>
      </c>
      <c r="G56" s="39">
        <v>1</v>
      </c>
      <c r="H56" s="40" t="s">
        <v>24</v>
      </c>
      <c r="I56" s="41" t="s">
        <v>25</v>
      </c>
      <c r="J56" s="51" t="s">
        <v>38</v>
      </c>
    </row>
    <row r="57" spans="1:11" ht="14">
      <c r="A57" s="220" t="s">
        <v>70</v>
      </c>
      <c r="B57" s="221"/>
      <c r="C57" s="221"/>
      <c r="D57" s="221"/>
      <c r="E57" s="221"/>
      <c r="F57" s="221"/>
      <c r="G57" s="221"/>
      <c r="H57" s="221"/>
      <c r="I57" s="222"/>
      <c r="J57" s="60"/>
    </row>
    <row r="58" spans="1:11" ht="14">
      <c r="A58" s="58" t="s">
        <v>71</v>
      </c>
      <c r="B58" s="59" t="s">
        <v>72</v>
      </c>
      <c r="C58" s="42">
        <v>63</v>
      </c>
      <c r="D58" s="42">
        <v>10</v>
      </c>
      <c r="E58" s="42">
        <v>117</v>
      </c>
      <c r="F58" s="44">
        <f>SUM(C58:E58)</f>
        <v>190</v>
      </c>
      <c r="G58" s="52">
        <v>2</v>
      </c>
      <c r="H58" s="48" t="s">
        <v>52</v>
      </c>
      <c r="I58" s="51" t="s">
        <v>25</v>
      </c>
      <c r="J58" s="51" t="s">
        <v>73</v>
      </c>
    </row>
    <row r="59" spans="1:11" ht="28">
      <c r="A59" s="24" t="s">
        <v>74</v>
      </c>
      <c r="B59" s="85" t="s">
        <v>75</v>
      </c>
      <c r="C59" s="26">
        <v>100</v>
      </c>
      <c r="D59" s="26">
        <v>10</v>
      </c>
      <c r="E59" s="26">
        <v>140</v>
      </c>
      <c r="F59" s="44">
        <f t="shared" ref="F59:F64" si="3">SUM(C59:E59)</f>
        <v>250</v>
      </c>
      <c r="G59" s="76">
        <v>2</v>
      </c>
      <c r="H59" s="12" t="s">
        <v>52</v>
      </c>
      <c r="I59" s="13" t="s">
        <v>25</v>
      </c>
      <c r="J59" s="13" t="s">
        <v>76</v>
      </c>
    </row>
    <row r="60" spans="1:11" ht="42">
      <c r="A60" s="24" t="s">
        <v>77</v>
      </c>
      <c r="B60" s="96" t="s">
        <v>78</v>
      </c>
      <c r="C60" s="24">
        <v>40</v>
      </c>
      <c r="D60" s="24">
        <v>10</v>
      </c>
      <c r="E60" s="24">
        <v>70</v>
      </c>
      <c r="F60" s="44">
        <f t="shared" si="3"/>
        <v>120</v>
      </c>
      <c r="G60" s="41">
        <v>2</v>
      </c>
      <c r="H60" s="40" t="s">
        <v>42</v>
      </c>
      <c r="I60" s="41" t="s">
        <v>25</v>
      </c>
      <c r="J60" s="41" t="s">
        <v>79</v>
      </c>
    </row>
    <row r="61" spans="1:11" ht="28">
      <c r="A61" s="24" t="s">
        <v>80</v>
      </c>
      <c r="B61" s="37" t="s">
        <v>81</v>
      </c>
      <c r="C61" s="24">
        <v>47</v>
      </c>
      <c r="D61" s="24">
        <v>10</v>
      </c>
      <c r="E61" s="24">
        <v>83</v>
      </c>
      <c r="F61" s="44">
        <f t="shared" si="3"/>
        <v>140</v>
      </c>
      <c r="G61" s="41">
        <v>2</v>
      </c>
      <c r="H61" s="40" t="s">
        <v>42</v>
      </c>
      <c r="I61" s="41" t="s">
        <v>25</v>
      </c>
      <c r="J61" s="41" t="s">
        <v>79</v>
      </c>
    </row>
    <row r="62" spans="1:11" ht="28">
      <c r="A62" s="24" t="s">
        <v>82</v>
      </c>
      <c r="B62" s="37" t="s">
        <v>83</v>
      </c>
      <c r="C62" s="24">
        <v>40</v>
      </c>
      <c r="D62" s="24">
        <v>10</v>
      </c>
      <c r="E62" s="24">
        <v>70</v>
      </c>
      <c r="F62" s="44">
        <f t="shared" si="3"/>
        <v>120</v>
      </c>
      <c r="G62" s="41">
        <v>2</v>
      </c>
      <c r="H62" s="40" t="s">
        <v>42</v>
      </c>
      <c r="I62" s="41" t="s">
        <v>25</v>
      </c>
      <c r="J62" s="41" t="s">
        <v>79</v>
      </c>
    </row>
    <row r="63" spans="1:11" ht="28">
      <c r="A63" s="44" t="s">
        <v>84</v>
      </c>
      <c r="B63" s="65" t="s">
        <v>85</v>
      </c>
      <c r="C63" s="47">
        <v>110</v>
      </c>
      <c r="D63" s="47">
        <v>10</v>
      </c>
      <c r="E63" s="47">
        <v>130</v>
      </c>
      <c r="F63" s="44">
        <f t="shared" si="3"/>
        <v>250</v>
      </c>
      <c r="G63" s="76">
        <v>3</v>
      </c>
      <c r="H63" s="12" t="s">
        <v>52</v>
      </c>
      <c r="I63" s="13" t="s">
        <v>25</v>
      </c>
      <c r="J63" s="13"/>
    </row>
    <row r="64" spans="1:11" ht="14.5" thickBot="1">
      <c r="A64" s="44" t="s">
        <v>86</v>
      </c>
      <c r="B64" s="65" t="s">
        <v>87</v>
      </c>
      <c r="C64" s="44">
        <v>110</v>
      </c>
      <c r="D64" s="44">
        <v>10</v>
      </c>
      <c r="E64" s="44">
        <v>130</v>
      </c>
      <c r="F64" s="44">
        <f t="shared" si="3"/>
        <v>250</v>
      </c>
      <c r="G64" s="76">
        <v>3</v>
      </c>
      <c r="H64" s="12" t="s">
        <v>52</v>
      </c>
      <c r="I64" s="13" t="s">
        <v>25</v>
      </c>
      <c r="J64" s="13"/>
    </row>
    <row r="65" spans="1:11" ht="14.5" thickBot="1">
      <c r="A65" s="71"/>
      <c r="B65" s="16" t="s">
        <v>53</v>
      </c>
      <c r="C65" s="72"/>
      <c r="D65" s="72"/>
      <c r="E65" s="72"/>
      <c r="F65" s="69">
        <v>-240</v>
      </c>
      <c r="G65" s="76"/>
      <c r="H65" s="12"/>
      <c r="I65" s="15"/>
    </row>
    <row r="66" spans="1:11" ht="14.5" thickBot="1">
      <c r="A66" s="159" t="s">
        <v>54</v>
      </c>
      <c r="B66" s="160"/>
      <c r="C66" s="97">
        <f>SUM(C46:C56)</f>
        <v>777</v>
      </c>
      <c r="D66" s="97">
        <f t="shared" ref="D66:E66" si="4">SUM(D46:D56)</f>
        <v>110</v>
      </c>
      <c r="E66" s="97">
        <f t="shared" si="4"/>
        <v>973</v>
      </c>
      <c r="F66" s="68"/>
      <c r="G66" s="75"/>
      <c r="H66" s="75"/>
    </row>
    <row r="67" spans="1:11" ht="14.5" thickBot="1">
      <c r="A67" s="6" t="s">
        <v>55</v>
      </c>
      <c r="B67" s="7"/>
      <c r="C67" s="161">
        <f>SUM(C66:D66)</f>
        <v>887</v>
      </c>
      <c r="D67" s="162"/>
      <c r="E67" s="4">
        <f>SUM(E66)</f>
        <v>973</v>
      </c>
      <c r="G67" s="77"/>
    </row>
    <row r="68" spans="1:11" ht="14.5" thickBot="1">
      <c r="A68" s="163" t="s">
        <v>56</v>
      </c>
      <c r="B68" s="164"/>
      <c r="C68" s="218">
        <f>C67+E67+F65</f>
        <v>1620</v>
      </c>
      <c r="D68" s="218"/>
      <c r="E68" s="219"/>
      <c r="F68" s="68"/>
      <c r="G68" s="83"/>
    </row>
    <row r="69" spans="1:11" ht="14">
      <c r="A69" s="2"/>
      <c r="B69" s="2"/>
      <c r="C69" s="3"/>
      <c r="D69" s="3"/>
      <c r="E69" s="3"/>
    </row>
    <row r="70" spans="1:11" ht="14.5" thickBot="1">
      <c r="A70" s="207"/>
      <c r="B70" s="207"/>
      <c r="C70" s="207"/>
      <c r="D70" s="207"/>
      <c r="E70" s="207"/>
      <c r="F70" s="207"/>
    </row>
    <row r="71" spans="1:11" ht="30" customHeight="1" thickBot="1">
      <c r="A71" s="232" t="s">
        <v>88</v>
      </c>
      <c r="B71" s="232"/>
      <c r="C71" s="233"/>
      <c r="D71" s="175" t="s">
        <v>89</v>
      </c>
      <c r="E71" s="176"/>
      <c r="F71" s="177"/>
      <c r="G71" s="175" t="s">
        <v>59</v>
      </c>
      <c r="H71" s="176"/>
      <c r="I71" s="176"/>
      <c r="J71" s="177"/>
    </row>
    <row r="72" spans="1:11" ht="15" customHeight="1" thickBot="1">
      <c r="A72" s="192" t="s">
        <v>11</v>
      </c>
      <c r="B72" s="192" t="s">
        <v>12</v>
      </c>
      <c r="C72" s="180" t="s">
        <v>13</v>
      </c>
      <c r="D72" s="181"/>
      <c r="E72" s="182" t="s">
        <v>14</v>
      </c>
      <c r="F72" s="182" t="s">
        <v>15</v>
      </c>
      <c r="G72" s="182" t="s">
        <v>16</v>
      </c>
      <c r="H72" s="182" t="s">
        <v>17</v>
      </c>
      <c r="I72" s="182" t="s">
        <v>18</v>
      </c>
      <c r="J72" s="182" t="s">
        <v>19</v>
      </c>
    </row>
    <row r="73" spans="1:11" ht="14.5" thickBot="1">
      <c r="A73" s="193"/>
      <c r="B73" s="193"/>
      <c r="C73" s="10" t="s">
        <v>20</v>
      </c>
      <c r="D73" s="11" t="s">
        <v>21</v>
      </c>
      <c r="E73" s="183"/>
      <c r="F73" s="183"/>
      <c r="G73" s="183"/>
      <c r="H73" s="183"/>
      <c r="I73" s="183"/>
      <c r="J73" s="183"/>
    </row>
    <row r="74" spans="1:11" ht="30" customHeight="1">
      <c r="A74" s="42" t="s">
        <v>60</v>
      </c>
      <c r="B74" s="43" t="s">
        <v>61</v>
      </c>
      <c r="C74" s="42">
        <v>63</v>
      </c>
      <c r="D74" s="42">
        <v>10</v>
      </c>
      <c r="E74" s="42">
        <v>117</v>
      </c>
      <c r="F74" s="27">
        <f>SUM(C74:E74)</f>
        <v>190</v>
      </c>
      <c r="G74" s="51">
        <v>3</v>
      </c>
      <c r="H74" s="48" t="s">
        <v>24</v>
      </c>
      <c r="I74" s="51" t="s">
        <v>25</v>
      </c>
      <c r="J74" s="51" t="s">
        <v>62</v>
      </c>
    </row>
    <row r="75" spans="1:11" ht="30" customHeight="1">
      <c r="A75" s="42" t="s">
        <v>22</v>
      </c>
      <c r="B75" s="43" t="s">
        <v>23</v>
      </c>
      <c r="C75" s="42">
        <v>33</v>
      </c>
      <c r="D75" s="42">
        <v>10</v>
      </c>
      <c r="E75" s="42">
        <v>57</v>
      </c>
      <c r="F75" s="27">
        <f t="shared" ref="F75:F82" si="5">SUM(C75:E75)</f>
        <v>100</v>
      </c>
      <c r="G75" s="51">
        <v>3</v>
      </c>
      <c r="H75" s="48" t="s">
        <v>24</v>
      </c>
      <c r="I75" s="51" t="s">
        <v>25</v>
      </c>
      <c r="J75" s="51" t="s">
        <v>26</v>
      </c>
    </row>
    <row r="76" spans="1:11" ht="30" customHeight="1">
      <c r="A76" s="44" t="s">
        <v>27</v>
      </c>
      <c r="B76" s="45" t="s">
        <v>28</v>
      </c>
      <c r="C76" s="44">
        <v>27</v>
      </c>
      <c r="D76" s="44">
        <v>10</v>
      </c>
      <c r="E76" s="44">
        <v>43</v>
      </c>
      <c r="F76" s="27">
        <f t="shared" si="5"/>
        <v>80</v>
      </c>
      <c r="G76" s="52">
        <v>3</v>
      </c>
      <c r="H76" s="48" t="s">
        <v>24</v>
      </c>
      <c r="I76" s="51" t="s">
        <v>25</v>
      </c>
      <c r="J76" s="51" t="s">
        <v>26</v>
      </c>
    </row>
    <row r="77" spans="1:11" ht="30" customHeight="1">
      <c r="A77" s="44" t="s">
        <v>29</v>
      </c>
      <c r="B77" s="45" t="s">
        <v>30</v>
      </c>
      <c r="C77" s="47">
        <v>37</v>
      </c>
      <c r="D77" s="47">
        <v>10</v>
      </c>
      <c r="E77" s="47">
        <v>63</v>
      </c>
      <c r="F77" s="27">
        <f t="shared" si="5"/>
        <v>110</v>
      </c>
      <c r="G77" s="52">
        <v>3</v>
      </c>
      <c r="H77" s="48" t="s">
        <v>24</v>
      </c>
      <c r="I77" s="51" t="s">
        <v>25</v>
      </c>
      <c r="J77" s="51" t="s">
        <v>26</v>
      </c>
    </row>
    <row r="78" spans="1:11" ht="30" customHeight="1">
      <c r="A78" s="24" t="s">
        <v>31</v>
      </c>
      <c r="B78" s="25" t="s">
        <v>32</v>
      </c>
      <c r="C78" s="26">
        <v>80</v>
      </c>
      <c r="D78" s="26">
        <v>10</v>
      </c>
      <c r="E78" s="26">
        <v>80</v>
      </c>
      <c r="F78" s="27">
        <f t="shared" si="5"/>
        <v>170</v>
      </c>
      <c r="G78" s="39">
        <v>2</v>
      </c>
      <c r="H78" s="40" t="s">
        <v>24</v>
      </c>
      <c r="I78" s="41" t="s">
        <v>33</v>
      </c>
      <c r="J78" s="54"/>
    </row>
    <row r="79" spans="1:11" ht="28">
      <c r="A79" s="24" t="s">
        <v>63</v>
      </c>
      <c r="B79" s="25" t="s">
        <v>64</v>
      </c>
      <c r="C79" s="26">
        <v>80</v>
      </c>
      <c r="D79" s="26">
        <v>10</v>
      </c>
      <c r="E79" s="26">
        <v>130</v>
      </c>
      <c r="F79" s="27">
        <f t="shared" si="5"/>
        <v>220</v>
      </c>
      <c r="G79" s="39">
        <v>2</v>
      </c>
      <c r="H79" s="40" t="s">
        <v>24</v>
      </c>
      <c r="I79" s="41" t="s">
        <v>33</v>
      </c>
      <c r="J79" s="41"/>
      <c r="K79" s="68"/>
    </row>
    <row r="80" spans="1:11" ht="27" customHeight="1">
      <c r="A80" s="44" t="s">
        <v>90</v>
      </c>
      <c r="B80" s="65" t="s">
        <v>91</v>
      </c>
      <c r="C80" s="44">
        <v>90</v>
      </c>
      <c r="D80" s="44">
        <v>10</v>
      </c>
      <c r="E80" s="44">
        <v>100</v>
      </c>
      <c r="F80" s="27">
        <f t="shared" si="5"/>
        <v>200</v>
      </c>
      <c r="G80" s="76">
        <v>2</v>
      </c>
      <c r="H80" s="12" t="s">
        <v>24</v>
      </c>
      <c r="I80" s="13" t="s">
        <v>25</v>
      </c>
      <c r="J80" s="13"/>
    </row>
    <row r="81" spans="1:10" ht="28">
      <c r="A81" s="47" t="s">
        <v>92</v>
      </c>
      <c r="B81" s="61" t="s">
        <v>93</v>
      </c>
      <c r="C81" s="47">
        <v>130</v>
      </c>
      <c r="D81" s="47">
        <v>10</v>
      </c>
      <c r="E81" s="47">
        <v>90</v>
      </c>
      <c r="F81" s="27">
        <f t="shared" si="5"/>
        <v>230</v>
      </c>
      <c r="G81" s="76">
        <v>2</v>
      </c>
      <c r="H81" s="12" t="s">
        <v>24</v>
      </c>
      <c r="I81" s="13" t="s">
        <v>25</v>
      </c>
      <c r="J81" s="13"/>
    </row>
    <row r="82" spans="1:10" ht="28">
      <c r="A82" s="44" t="s">
        <v>94</v>
      </c>
      <c r="B82" s="65" t="s">
        <v>95</v>
      </c>
      <c r="C82" s="44">
        <v>65</v>
      </c>
      <c r="D82" s="44">
        <v>10</v>
      </c>
      <c r="E82" s="44">
        <v>45</v>
      </c>
      <c r="F82" s="27">
        <f t="shared" si="5"/>
        <v>120</v>
      </c>
      <c r="G82" s="76">
        <v>2</v>
      </c>
      <c r="H82" s="12" t="s">
        <v>24</v>
      </c>
      <c r="I82" s="13" t="s">
        <v>25</v>
      </c>
      <c r="J82" s="13" t="s">
        <v>96</v>
      </c>
    </row>
    <row r="83" spans="1:10" ht="14">
      <c r="A83" s="42" t="s">
        <v>97</v>
      </c>
      <c r="B83" s="84" t="s">
        <v>98</v>
      </c>
      <c r="C83" s="24">
        <v>205</v>
      </c>
      <c r="D83" s="24">
        <v>10</v>
      </c>
      <c r="E83" s="24">
        <v>85</v>
      </c>
      <c r="F83" s="27">
        <f>SUM(C83:E83)</f>
        <v>300</v>
      </c>
      <c r="G83" s="41">
        <v>3</v>
      </c>
      <c r="H83" s="40" t="s">
        <v>24</v>
      </c>
      <c r="I83" s="41" t="s">
        <v>25</v>
      </c>
      <c r="J83" s="41"/>
    </row>
    <row r="84" spans="1:10" ht="28">
      <c r="A84" s="24" t="s">
        <v>36</v>
      </c>
      <c r="B84" s="25" t="s">
        <v>37</v>
      </c>
      <c r="C84" s="26">
        <v>7</v>
      </c>
      <c r="D84" s="26">
        <v>10</v>
      </c>
      <c r="E84" s="26">
        <v>3</v>
      </c>
      <c r="F84" s="27">
        <f>SUM(C84:E84)</f>
        <v>20</v>
      </c>
      <c r="G84" s="39">
        <v>1</v>
      </c>
      <c r="H84" s="40" t="s">
        <v>24</v>
      </c>
      <c r="I84" s="41" t="s">
        <v>25</v>
      </c>
      <c r="J84" s="51" t="s">
        <v>38</v>
      </c>
    </row>
    <row r="85" spans="1:10" ht="14">
      <c r="A85" s="229" t="s">
        <v>99</v>
      </c>
      <c r="B85" s="230"/>
      <c r="C85" s="230"/>
      <c r="D85" s="230"/>
      <c r="E85" s="230"/>
      <c r="F85" s="230"/>
      <c r="G85" s="230"/>
      <c r="H85" s="230"/>
      <c r="I85" s="231"/>
      <c r="J85" s="13"/>
    </row>
    <row r="86" spans="1:10" ht="28">
      <c r="A86" s="24" t="s">
        <v>65</v>
      </c>
      <c r="B86" s="25" t="s">
        <v>66</v>
      </c>
      <c r="C86" s="26">
        <v>90</v>
      </c>
      <c r="D86" s="26">
        <v>10</v>
      </c>
      <c r="E86" s="26">
        <v>150</v>
      </c>
      <c r="F86" s="56">
        <f>SUM(C86:E86)</f>
        <v>250</v>
      </c>
      <c r="G86" s="39">
        <v>2</v>
      </c>
      <c r="H86" s="40" t="s">
        <v>52</v>
      </c>
      <c r="I86" s="41" t="s">
        <v>33</v>
      </c>
      <c r="J86" s="41"/>
    </row>
    <row r="87" spans="1:10" ht="42">
      <c r="A87" s="24" t="s">
        <v>77</v>
      </c>
      <c r="B87" s="37" t="s">
        <v>78</v>
      </c>
      <c r="C87" s="24">
        <v>40</v>
      </c>
      <c r="D87" s="24">
        <v>10</v>
      </c>
      <c r="E87" s="24">
        <v>70</v>
      </c>
      <c r="F87" s="56">
        <f t="shared" ref="F87:F89" si="6">SUM(C87:E87)</f>
        <v>120</v>
      </c>
      <c r="G87" s="41">
        <v>2</v>
      </c>
      <c r="H87" s="40" t="s">
        <v>42</v>
      </c>
      <c r="I87" s="41" t="s">
        <v>25</v>
      </c>
      <c r="J87" s="41" t="s">
        <v>79</v>
      </c>
    </row>
    <row r="88" spans="1:10" ht="28">
      <c r="A88" s="24" t="s">
        <v>80</v>
      </c>
      <c r="B88" s="37" t="s">
        <v>81</v>
      </c>
      <c r="C88" s="24">
        <v>47</v>
      </c>
      <c r="D88" s="24">
        <v>10</v>
      </c>
      <c r="E88" s="24">
        <v>83</v>
      </c>
      <c r="F88" s="56">
        <f t="shared" si="6"/>
        <v>140</v>
      </c>
      <c r="G88" s="41">
        <v>2</v>
      </c>
      <c r="H88" s="40" t="s">
        <v>42</v>
      </c>
      <c r="I88" s="41" t="s">
        <v>25</v>
      </c>
      <c r="J88" s="41" t="s">
        <v>79</v>
      </c>
    </row>
    <row r="89" spans="1:10" ht="28.5" thickBot="1">
      <c r="A89" s="24" t="s">
        <v>82</v>
      </c>
      <c r="B89" s="37" t="s">
        <v>83</v>
      </c>
      <c r="C89" s="24">
        <v>40</v>
      </c>
      <c r="D89" s="24">
        <v>10</v>
      </c>
      <c r="E89" s="24">
        <v>70</v>
      </c>
      <c r="F89" s="56">
        <f t="shared" si="6"/>
        <v>120</v>
      </c>
      <c r="G89" s="41">
        <v>2</v>
      </c>
      <c r="H89" s="40" t="s">
        <v>42</v>
      </c>
      <c r="I89" s="41" t="s">
        <v>25</v>
      </c>
      <c r="J89" s="41" t="s">
        <v>79</v>
      </c>
    </row>
    <row r="90" spans="1:10" ht="14.5" thickBot="1">
      <c r="A90" s="71"/>
      <c r="B90" s="16" t="s">
        <v>53</v>
      </c>
      <c r="C90" s="72"/>
      <c r="D90" s="72"/>
      <c r="E90" s="72"/>
      <c r="F90" s="69">
        <v>-240</v>
      </c>
      <c r="G90" s="76"/>
      <c r="H90" s="12"/>
      <c r="I90" s="15"/>
      <c r="J90" s="68"/>
    </row>
    <row r="91" spans="1:10" ht="14.5" thickBot="1">
      <c r="A91" s="159" t="s">
        <v>54</v>
      </c>
      <c r="B91" s="160"/>
      <c r="C91" s="97">
        <f>SUM(C74:C84)</f>
        <v>817</v>
      </c>
      <c r="D91" s="97">
        <f t="shared" ref="D91:E91" si="7">SUM(D74:D84)</f>
        <v>110</v>
      </c>
      <c r="E91" s="97">
        <f t="shared" si="7"/>
        <v>813</v>
      </c>
      <c r="F91" s="74"/>
      <c r="G91" s="75"/>
      <c r="H91" s="75"/>
    </row>
    <row r="92" spans="1:10" ht="14.5" thickBot="1">
      <c r="A92" s="6" t="s">
        <v>55</v>
      </c>
      <c r="B92" s="7"/>
      <c r="C92" s="234">
        <f>C91+D91</f>
        <v>927</v>
      </c>
      <c r="D92" s="162"/>
      <c r="E92" s="98">
        <f>E91</f>
        <v>813</v>
      </c>
    </row>
    <row r="93" spans="1:10" ht="14.5" thickBot="1">
      <c r="A93" s="163" t="s">
        <v>56</v>
      </c>
      <c r="B93" s="164"/>
      <c r="C93" s="234">
        <f>C92+E92+F90</f>
        <v>1500</v>
      </c>
      <c r="D93" s="165"/>
      <c r="E93" s="162"/>
    </row>
    <row r="94" spans="1:10" ht="14">
      <c r="A94" s="2"/>
      <c r="B94" s="2"/>
      <c r="C94" s="3"/>
      <c r="D94" s="3"/>
      <c r="E94" s="3"/>
    </row>
    <row r="95" spans="1:10" ht="14.5" thickBot="1">
      <c r="A95" s="207"/>
      <c r="B95" s="207"/>
      <c r="C95" s="207"/>
      <c r="D95" s="207"/>
      <c r="E95" s="207"/>
      <c r="F95" s="207"/>
    </row>
    <row r="96" spans="1:10" ht="45" customHeight="1" thickBot="1">
      <c r="A96" s="232" t="s">
        <v>100</v>
      </c>
      <c r="B96" s="232"/>
      <c r="C96" s="233"/>
      <c r="D96" s="175" t="s">
        <v>101</v>
      </c>
      <c r="E96" s="176"/>
      <c r="F96" s="177"/>
      <c r="G96" s="175" t="s">
        <v>10</v>
      </c>
      <c r="H96" s="176"/>
      <c r="I96" s="176"/>
      <c r="J96" s="177"/>
    </row>
    <row r="97" spans="1:10" ht="15" customHeight="1" thickBot="1">
      <c r="A97" s="192" t="s">
        <v>11</v>
      </c>
      <c r="B97" s="192" t="s">
        <v>12</v>
      </c>
      <c r="C97" s="180" t="s">
        <v>13</v>
      </c>
      <c r="D97" s="181"/>
      <c r="E97" s="182" t="s">
        <v>14</v>
      </c>
      <c r="F97" s="182" t="s">
        <v>15</v>
      </c>
      <c r="G97" s="182" t="s">
        <v>16</v>
      </c>
      <c r="H97" s="182" t="s">
        <v>17</v>
      </c>
      <c r="I97" s="182" t="s">
        <v>18</v>
      </c>
      <c r="J97" s="182" t="s">
        <v>19</v>
      </c>
    </row>
    <row r="98" spans="1:10" ht="14.5" thickBot="1">
      <c r="A98" s="193"/>
      <c r="B98" s="193"/>
      <c r="C98" s="10" t="s">
        <v>20</v>
      </c>
      <c r="D98" s="11" t="s">
        <v>21</v>
      </c>
      <c r="E98" s="183"/>
      <c r="F98" s="183"/>
      <c r="G98" s="183"/>
      <c r="H98" s="183"/>
      <c r="I98" s="183"/>
      <c r="J98" s="183"/>
    </row>
    <row r="99" spans="1:10" ht="30" customHeight="1">
      <c r="A99" s="42" t="s">
        <v>60</v>
      </c>
      <c r="B99" s="43" t="s">
        <v>61</v>
      </c>
      <c r="C99" s="42">
        <v>63</v>
      </c>
      <c r="D99" s="42">
        <v>10</v>
      </c>
      <c r="E99" s="42">
        <v>117</v>
      </c>
      <c r="F99" s="27">
        <f>SUM(C99:E99)</f>
        <v>190</v>
      </c>
      <c r="G99" s="51">
        <v>3</v>
      </c>
      <c r="H99" s="48" t="s">
        <v>24</v>
      </c>
      <c r="I99" s="51" t="s">
        <v>25</v>
      </c>
      <c r="J99" s="51" t="s">
        <v>62</v>
      </c>
    </row>
    <row r="100" spans="1:10" ht="28">
      <c r="A100" s="42" t="s">
        <v>22</v>
      </c>
      <c r="B100" s="43" t="s">
        <v>23</v>
      </c>
      <c r="C100" s="42">
        <v>33</v>
      </c>
      <c r="D100" s="42">
        <v>10</v>
      </c>
      <c r="E100" s="42">
        <v>57</v>
      </c>
      <c r="F100" s="27">
        <f t="shared" ref="F100:F106" si="8">SUM(C100:E100)</f>
        <v>100</v>
      </c>
      <c r="G100" s="51">
        <v>3</v>
      </c>
      <c r="H100" s="48" t="s">
        <v>24</v>
      </c>
      <c r="I100" s="51" t="s">
        <v>25</v>
      </c>
      <c r="J100" s="51" t="s">
        <v>26</v>
      </c>
    </row>
    <row r="101" spans="1:10" ht="28">
      <c r="A101" s="44" t="s">
        <v>27</v>
      </c>
      <c r="B101" s="45" t="s">
        <v>28</v>
      </c>
      <c r="C101" s="44">
        <v>27</v>
      </c>
      <c r="D101" s="44">
        <v>10</v>
      </c>
      <c r="E101" s="44">
        <v>43</v>
      </c>
      <c r="F101" s="27">
        <f t="shared" si="8"/>
        <v>80</v>
      </c>
      <c r="G101" s="52">
        <v>3</v>
      </c>
      <c r="H101" s="48" t="s">
        <v>24</v>
      </c>
      <c r="I101" s="51" t="s">
        <v>25</v>
      </c>
      <c r="J101" s="51" t="s">
        <v>26</v>
      </c>
    </row>
    <row r="102" spans="1:10" ht="28">
      <c r="A102" s="44" t="s">
        <v>29</v>
      </c>
      <c r="B102" s="45" t="s">
        <v>30</v>
      </c>
      <c r="C102" s="47">
        <v>37</v>
      </c>
      <c r="D102" s="47">
        <v>10</v>
      </c>
      <c r="E102" s="47">
        <v>63</v>
      </c>
      <c r="F102" s="27">
        <f t="shared" si="8"/>
        <v>110</v>
      </c>
      <c r="G102" s="52">
        <v>3</v>
      </c>
      <c r="H102" s="48" t="s">
        <v>24</v>
      </c>
      <c r="I102" s="51" t="s">
        <v>25</v>
      </c>
      <c r="J102" s="51" t="s">
        <v>26</v>
      </c>
    </row>
    <row r="103" spans="1:10" ht="28">
      <c r="A103" s="42" t="s">
        <v>102</v>
      </c>
      <c r="B103" s="45" t="s">
        <v>103</v>
      </c>
      <c r="C103" s="47">
        <v>27</v>
      </c>
      <c r="D103" s="47">
        <v>10</v>
      </c>
      <c r="E103" s="47">
        <v>43</v>
      </c>
      <c r="F103" s="27">
        <f t="shared" si="8"/>
        <v>80</v>
      </c>
      <c r="G103" s="52">
        <v>2</v>
      </c>
      <c r="H103" s="48" t="s">
        <v>24</v>
      </c>
      <c r="I103" s="51" t="s">
        <v>33</v>
      </c>
      <c r="J103" s="51"/>
    </row>
    <row r="104" spans="1:10" ht="28">
      <c r="A104" s="24" t="s">
        <v>31</v>
      </c>
      <c r="B104" s="25" t="s">
        <v>32</v>
      </c>
      <c r="C104" s="26">
        <v>80</v>
      </c>
      <c r="D104" s="26">
        <v>10</v>
      </c>
      <c r="E104" s="26">
        <v>80</v>
      </c>
      <c r="F104" s="27">
        <f t="shared" si="8"/>
        <v>170</v>
      </c>
      <c r="G104" s="39">
        <v>2</v>
      </c>
      <c r="H104" s="40" t="s">
        <v>24</v>
      </c>
      <c r="I104" s="41" t="s">
        <v>33</v>
      </c>
      <c r="J104" s="54"/>
    </row>
    <row r="105" spans="1:10" ht="28">
      <c r="A105" s="42" t="s">
        <v>104</v>
      </c>
      <c r="B105" s="45" t="s">
        <v>105</v>
      </c>
      <c r="C105" s="44">
        <v>140</v>
      </c>
      <c r="D105" s="44">
        <v>10</v>
      </c>
      <c r="E105" s="44">
        <v>60</v>
      </c>
      <c r="F105" s="27">
        <f t="shared" si="8"/>
        <v>210</v>
      </c>
      <c r="G105" s="52">
        <v>3</v>
      </c>
      <c r="H105" s="48" t="s">
        <v>24</v>
      </c>
      <c r="I105" s="51" t="s">
        <v>25</v>
      </c>
      <c r="J105" s="13"/>
    </row>
    <row r="106" spans="1:10" ht="28.5" thickBot="1">
      <c r="A106" s="24" t="s">
        <v>36</v>
      </c>
      <c r="B106" s="25" t="s">
        <v>37</v>
      </c>
      <c r="C106" s="26">
        <v>7</v>
      </c>
      <c r="D106" s="26">
        <v>10</v>
      </c>
      <c r="E106" s="26">
        <v>3</v>
      </c>
      <c r="F106" s="27">
        <f t="shared" si="8"/>
        <v>20</v>
      </c>
      <c r="G106" s="39">
        <v>1</v>
      </c>
      <c r="H106" s="40" t="s">
        <v>24</v>
      </c>
      <c r="I106" s="41" t="s">
        <v>25</v>
      </c>
      <c r="J106" s="51" t="s">
        <v>38</v>
      </c>
    </row>
    <row r="107" spans="1:10" ht="14.5" thickBot="1">
      <c r="A107" s="71"/>
      <c r="B107" s="16" t="s">
        <v>53</v>
      </c>
      <c r="C107" s="72"/>
      <c r="D107" s="72"/>
      <c r="E107" s="72"/>
      <c r="F107" s="69">
        <v>-120</v>
      </c>
      <c r="G107" s="76"/>
      <c r="H107" s="12"/>
      <c r="I107" s="15"/>
    </row>
    <row r="108" spans="1:10" ht="14.5" thickBot="1">
      <c r="A108" s="159" t="s">
        <v>54</v>
      </c>
      <c r="B108" s="160"/>
      <c r="C108" s="5">
        <f>SUM(C99:C106)</f>
        <v>414</v>
      </c>
      <c r="D108" s="5">
        <f>SUM(D99:D106)</f>
        <v>80</v>
      </c>
      <c r="E108" s="5">
        <f>SUM(E99:E106)</f>
        <v>466</v>
      </c>
      <c r="F108" s="68"/>
      <c r="G108" s="75"/>
      <c r="H108" s="75"/>
    </row>
    <row r="109" spans="1:10" ht="14.5" thickBot="1">
      <c r="A109" s="6" t="s">
        <v>55</v>
      </c>
      <c r="B109" s="7"/>
      <c r="C109" s="161">
        <f>SUM(C108:D108)</f>
        <v>494</v>
      </c>
      <c r="D109" s="162"/>
      <c r="E109" s="4">
        <f>SUM(E108)</f>
        <v>466</v>
      </c>
    </row>
    <row r="110" spans="1:10" ht="14.5" thickBot="1">
      <c r="A110" s="163" t="s">
        <v>56</v>
      </c>
      <c r="B110" s="164"/>
      <c r="C110" s="165">
        <f>C109+E109+F107</f>
        <v>840</v>
      </c>
      <c r="D110" s="165"/>
      <c r="E110" s="162"/>
    </row>
    <row r="111" spans="1:10" ht="14">
      <c r="A111" s="2"/>
      <c r="B111" s="2"/>
      <c r="C111" s="3"/>
      <c r="D111" s="3"/>
      <c r="E111" s="3"/>
    </row>
    <row r="112" spans="1:10" ht="14.5" thickBot="1">
      <c r="A112" s="2"/>
      <c r="B112" s="2"/>
      <c r="C112" s="3"/>
      <c r="D112" s="3"/>
      <c r="E112" s="3"/>
    </row>
    <row r="113" spans="1:11" ht="30" customHeight="1" thickBot="1">
      <c r="A113" s="232" t="s">
        <v>106</v>
      </c>
      <c r="B113" s="232"/>
      <c r="C113" s="233"/>
      <c r="D113" s="175" t="s">
        <v>107</v>
      </c>
      <c r="E113" s="176"/>
      <c r="F113" s="177"/>
      <c r="G113" s="175" t="s">
        <v>108</v>
      </c>
      <c r="H113" s="176"/>
      <c r="I113" s="176"/>
      <c r="J113" s="177"/>
    </row>
    <row r="114" spans="1:11" ht="14.5" thickBot="1">
      <c r="A114" s="192" t="s">
        <v>11</v>
      </c>
      <c r="B114" s="192" t="s">
        <v>12</v>
      </c>
      <c r="C114" s="180" t="s">
        <v>13</v>
      </c>
      <c r="D114" s="181"/>
      <c r="E114" s="182" t="s">
        <v>14</v>
      </c>
      <c r="F114" s="182" t="s">
        <v>15</v>
      </c>
      <c r="G114" s="182" t="s">
        <v>16</v>
      </c>
      <c r="H114" s="182" t="s">
        <v>17</v>
      </c>
      <c r="I114" s="182" t="s">
        <v>18</v>
      </c>
      <c r="J114" s="182" t="s">
        <v>19</v>
      </c>
    </row>
    <row r="115" spans="1:11" ht="14.5" thickBot="1">
      <c r="A115" s="193"/>
      <c r="B115" s="193"/>
      <c r="C115" s="10" t="s">
        <v>20</v>
      </c>
      <c r="D115" s="11" t="s">
        <v>21</v>
      </c>
      <c r="E115" s="183"/>
      <c r="F115" s="183"/>
      <c r="G115" s="183"/>
      <c r="H115" s="183"/>
      <c r="I115" s="183"/>
      <c r="J115" s="183"/>
    </row>
    <row r="116" spans="1:11" ht="28">
      <c r="A116" s="42" t="s">
        <v>22</v>
      </c>
      <c r="B116" s="43" t="s">
        <v>23</v>
      </c>
      <c r="C116" s="42">
        <v>33</v>
      </c>
      <c r="D116" s="42">
        <v>10</v>
      </c>
      <c r="E116" s="42">
        <v>57</v>
      </c>
      <c r="F116" s="46">
        <f>SUM(C116:E116)</f>
        <v>100</v>
      </c>
      <c r="G116" s="51">
        <v>3</v>
      </c>
      <c r="H116" s="48" t="s">
        <v>24</v>
      </c>
      <c r="I116" s="51" t="s">
        <v>25</v>
      </c>
      <c r="J116" s="51" t="s">
        <v>26</v>
      </c>
    </row>
    <row r="117" spans="1:11" ht="28">
      <c r="A117" s="44" t="s">
        <v>27</v>
      </c>
      <c r="B117" s="45" t="s">
        <v>28</v>
      </c>
      <c r="C117" s="44">
        <v>27</v>
      </c>
      <c r="D117" s="44">
        <v>10</v>
      </c>
      <c r="E117" s="44">
        <v>43</v>
      </c>
      <c r="F117" s="46">
        <f t="shared" ref="F117:F124" si="9">SUM(C117:E117)</f>
        <v>80</v>
      </c>
      <c r="G117" s="52">
        <v>3</v>
      </c>
      <c r="H117" s="48" t="s">
        <v>24</v>
      </c>
      <c r="I117" s="51" t="s">
        <v>25</v>
      </c>
      <c r="J117" s="51" t="s">
        <v>26</v>
      </c>
    </row>
    <row r="118" spans="1:11" ht="28">
      <c r="A118" s="44" t="s">
        <v>29</v>
      </c>
      <c r="B118" s="45" t="s">
        <v>30</v>
      </c>
      <c r="C118" s="47">
        <v>37</v>
      </c>
      <c r="D118" s="47">
        <v>10</v>
      </c>
      <c r="E118" s="47">
        <v>63</v>
      </c>
      <c r="F118" s="46">
        <f t="shared" si="9"/>
        <v>110</v>
      </c>
      <c r="G118" s="52">
        <v>3</v>
      </c>
      <c r="H118" s="48" t="s">
        <v>24</v>
      </c>
      <c r="I118" s="51" t="s">
        <v>25</v>
      </c>
      <c r="J118" s="51" t="s">
        <v>26</v>
      </c>
    </row>
    <row r="119" spans="1:11" ht="28">
      <c r="A119" s="24" t="s">
        <v>31</v>
      </c>
      <c r="B119" s="25" t="s">
        <v>32</v>
      </c>
      <c r="C119" s="26">
        <v>80</v>
      </c>
      <c r="D119" s="26">
        <v>10</v>
      </c>
      <c r="E119" s="26">
        <v>80</v>
      </c>
      <c r="F119" s="46">
        <f t="shared" si="9"/>
        <v>170</v>
      </c>
      <c r="G119" s="39">
        <v>2</v>
      </c>
      <c r="H119" s="40" t="s">
        <v>24</v>
      </c>
      <c r="I119" s="41" t="s">
        <v>33</v>
      </c>
      <c r="J119" s="54"/>
    </row>
    <row r="120" spans="1:11" ht="28">
      <c r="A120" s="42" t="s">
        <v>109</v>
      </c>
      <c r="B120" s="43" t="s">
        <v>110</v>
      </c>
      <c r="C120" s="42">
        <v>33</v>
      </c>
      <c r="D120" s="42">
        <v>10</v>
      </c>
      <c r="E120" s="42">
        <v>57</v>
      </c>
      <c r="F120" s="46">
        <f t="shared" si="9"/>
        <v>100</v>
      </c>
      <c r="G120" s="52">
        <v>2</v>
      </c>
      <c r="H120" s="48" t="s">
        <v>24</v>
      </c>
      <c r="I120" s="51" t="s">
        <v>25</v>
      </c>
      <c r="J120" s="51" t="s">
        <v>111</v>
      </c>
    </row>
    <row r="121" spans="1:11" ht="28">
      <c r="A121" s="44" t="s">
        <v>112</v>
      </c>
      <c r="B121" s="45" t="s">
        <v>113</v>
      </c>
      <c r="C121" s="47">
        <v>80</v>
      </c>
      <c r="D121" s="62">
        <v>10</v>
      </c>
      <c r="E121" s="44">
        <v>150</v>
      </c>
      <c r="F121" s="46">
        <f t="shared" si="9"/>
        <v>240</v>
      </c>
      <c r="G121" s="52">
        <v>3</v>
      </c>
      <c r="H121" s="48" t="s">
        <v>24</v>
      </c>
      <c r="I121" s="51" t="s">
        <v>33</v>
      </c>
      <c r="J121" s="51" t="s">
        <v>111</v>
      </c>
    </row>
    <row r="122" spans="1:11" ht="28">
      <c r="A122" s="64" t="s">
        <v>114</v>
      </c>
      <c r="B122" s="65" t="s">
        <v>115</v>
      </c>
      <c r="C122" s="44">
        <v>63</v>
      </c>
      <c r="D122" s="44">
        <v>10</v>
      </c>
      <c r="E122" s="44">
        <v>117</v>
      </c>
      <c r="F122" s="46">
        <f t="shared" si="9"/>
        <v>190</v>
      </c>
      <c r="G122" s="52">
        <v>3</v>
      </c>
      <c r="H122" s="48" t="s">
        <v>24</v>
      </c>
      <c r="I122" s="51" t="s">
        <v>25</v>
      </c>
      <c r="J122" s="51" t="s">
        <v>111</v>
      </c>
    </row>
    <row r="123" spans="1:11" ht="42">
      <c r="A123" s="44" t="s">
        <v>116</v>
      </c>
      <c r="B123" s="65" t="s">
        <v>117</v>
      </c>
      <c r="C123" s="44">
        <v>93</v>
      </c>
      <c r="D123" s="44">
        <v>10</v>
      </c>
      <c r="E123" s="44">
        <v>177</v>
      </c>
      <c r="F123" s="46">
        <f t="shared" si="9"/>
        <v>280</v>
      </c>
      <c r="G123" s="52">
        <v>3</v>
      </c>
      <c r="H123" s="48" t="s">
        <v>24</v>
      </c>
      <c r="I123" s="51" t="s">
        <v>33</v>
      </c>
      <c r="J123" s="51" t="s">
        <v>111</v>
      </c>
    </row>
    <row r="124" spans="1:11" ht="28">
      <c r="A124" s="24" t="s">
        <v>36</v>
      </c>
      <c r="B124" s="25" t="s">
        <v>37</v>
      </c>
      <c r="C124" s="26">
        <v>7</v>
      </c>
      <c r="D124" s="26">
        <v>10</v>
      </c>
      <c r="E124" s="26">
        <v>3</v>
      </c>
      <c r="F124" s="46">
        <f t="shared" si="9"/>
        <v>20</v>
      </c>
      <c r="G124" s="39">
        <v>1</v>
      </c>
      <c r="H124" s="40" t="s">
        <v>24</v>
      </c>
      <c r="I124" s="41" t="s">
        <v>25</v>
      </c>
      <c r="J124" s="51" t="s">
        <v>38</v>
      </c>
    </row>
    <row r="125" spans="1:11" ht="14">
      <c r="A125" s="204" t="s">
        <v>118</v>
      </c>
      <c r="B125" s="205"/>
      <c r="C125" s="205"/>
      <c r="D125" s="205"/>
      <c r="E125" s="205"/>
      <c r="F125" s="205"/>
      <c r="G125" s="205"/>
      <c r="H125" s="205"/>
      <c r="I125" s="206"/>
      <c r="J125" s="67"/>
    </row>
    <row r="126" spans="1:11" ht="28">
      <c r="A126" s="44" t="s">
        <v>119</v>
      </c>
      <c r="B126" s="45" t="s">
        <v>120</v>
      </c>
      <c r="C126" s="47">
        <v>87</v>
      </c>
      <c r="D126" s="62">
        <v>20</v>
      </c>
      <c r="E126" s="44">
        <v>153</v>
      </c>
      <c r="F126" s="42">
        <f t="shared" ref="F126" si="10">SUM(C126:E126)</f>
        <v>260</v>
      </c>
      <c r="G126" s="39">
        <v>2</v>
      </c>
      <c r="H126" s="40" t="s">
        <v>42</v>
      </c>
      <c r="I126" s="41" t="s">
        <v>25</v>
      </c>
      <c r="J126" s="51" t="s">
        <v>111</v>
      </c>
      <c r="K126" s="68"/>
    </row>
    <row r="127" spans="1:11" ht="42">
      <c r="A127" s="24" t="s">
        <v>121</v>
      </c>
      <c r="B127" s="92" t="s">
        <v>122</v>
      </c>
      <c r="C127" s="26">
        <v>100</v>
      </c>
      <c r="D127" s="26">
        <v>10</v>
      </c>
      <c r="E127" s="26">
        <v>190</v>
      </c>
      <c r="F127" s="26">
        <f>SUM(C127:E127)</f>
        <v>300</v>
      </c>
      <c r="G127" s="39">
        <v>2</v>
      </c>
      <c r="H127" s="40" t="s">
        <v>42</v>
      </c>
      <c r="I127" s="41" t="s">
        <v>33</v>
      </c>
      <c r="J127" s="51" t="s">
        <v>111</v>
      </c>
    </row>
    <row r="128" spans="1:11" ht="42">
      <c r="A128" s="44" t="s">
        <v>123</v>
      </c>
      <c r="B128" s="93" t="s">
        <v>124</v>
      </c>
      <c r="C128" s="47">
        <v>63</v>
      </c>
      <c r="D128" s="62">
        <v>10</v>
      </c>
      <c r="E128" s="44">
        <v>117</v>
      </c>
      <c r="F128" s="63">
        <f t="shared" ref="F128" si="11">SUM(C128:E128)</f>
        <v>190</v>
      </c>
      <c r="G128" s="39">
        <v>2</v>
      </c>
      <c r="H128" s="40" t="s">
        <v>42</v>
      </c>
      <c r="I128" s="41" t="s">
        <v>25</v>
      </c>
      <c r="J128" s="51" t="s">
        <v>111</v>
      </c>
      <c r="K128" s="68"/>
    </row>
    <row r="129" spans="1:11" ht="28">
      <c r="A129" s="24" t="s">
        <v>125</v>
      </c>
      <c r="B129" s="94" t="s">
        <v>126</v>
      </c>
      <c r="C129" s="26">
        <v>120</v>
      </c>
      <c r="D129" s="26">
        <v>10</v>
      </c>
      <c r="E129" s="26">
        <v>230</v>
      </c>
      <c r="F129" s="26">
        <f>SUM(C129:E129)</f>
        <v>360</v>
      </c>
      <c r="G129" s="39">
        <v>3</v>
      </c>
      <c r="H129" s="40" t="s">
        <v>42</v>
      </c>
      <c r="I129" s="41" t="s">
        <v>25</v>
      </c>
      <c r="J129" s="51" t="s">
        <v>111</v>
      </c>
    </row>
    <row r="130" spans="1:11" ht="28">
      <c r="A130" s="24" t="s">
        <v>127</v>
      </c>
      <c r="B130" s="93" t="s">
        <v>128</v>
      </c>
      <c r="C130" s="26">
        <v>110</v>
      </c>
      <c r="D130" s="26">
        <v>10</v>
      </c>
      <c r="E130" s="26">
        <v>120</v>
      </c>
      <c r="F130" s="26">
        <f>SUM(C130:E130)</f>
        <v>240</v>
      </c>
      <c r="G130" s="39">
        <v>3</v>
      </c>
      <c r="H130" s="40" t="s">
        <v>42</v>
      </c>
      <c r="I130" s="41" t="s">
        <v>33</v>
      </c>
      <c r="J130" s="51" t="s">
        <v>111</v>
      </c>
    </row>
    <row r="131" spans="1:11" ht="28">
      <c r="A131" s="24" t="s">
        <v>129</v>
      </c>
      <c r="B131" s="94" t="s">
        <v>130</v>
      </c>
      <c r="C131" s="26">
        <v>70</v>
      </c>
      <c r="D131" s="26">
        <v>10</v>
      </c>
      <c r="E131" s="26">
        <v>130</v>
      </c>
      <c r="F131" s="26">
        <f>SUM(C131:E131)</f>
        <v>210</v>
      </c>
      <c r="G131" s="39">
        <v>2</v>
      </c>
      <c r="H131" s="40" t="s">
        <v>42</v>
      </c>
      <c r="I131" s="41" t="s">
        <v>33</v>
      </c>
      <c r="J131" s="51" t="s">
        <v>111</v>
      </c>
    </row>
    <row r="132" spans="1:11" ht="28">
      <c r="A132" s="24" t="s">
        <v>131</v>
      </c>
      <c r="B132" s="93" t="s">
        <v>132</v>
      </c>
      <c r="C132" s="26">
        <v>63</v>
      </c>
      <c r="D132" s="26">
        <v>10</v>
      </c>
      <c r="E132" s="26">
        <v>117</v>
      </c>
      <c r="F132" s="27">
        <f>SUM(C132:E132)</f>
        <v>190</v>
      </c>
      <c r="G132" s="39">
        <v>3</v>
      </c>
      <c r="H132" s="40" t="s">
        <v>42</v>
      </c>
      <c r="I132" s="41" t="s">
        <v>25</v>
      </c>
      <c r="J132" s="51" t="s">
        <v>111</v>
      </c>
      <c r="K132" s="68"/>
    </row>
    <row r="133" spans="1:11" ht="28.5" thickBot="1">
      <c r="A133" s="24" t="s">
        <v>133</v>
      </c>
      <c r="B133" s="66" t="s">
        <v>134</v>
      </c>
      <c r="C133" s="26">
        <v>63</v>
      </c>
      <c r="D133" s="26">
        <v>10</v>
      </c>
      <c r="E133" s="26">
        <v>117</v>
      </c>
      <c r="F133" s="27">
        <f>SUM(C133:E133)</f>
        <v>190</v>
      </c>
      <c r="G133" s="39">
        <v>3</v>
      </c>
      <c r="H133" s="40" t="s">
        <v>42</v>
      </c>
      <c r="I133" s="41" t="s">
        <v>25</v>
      </c>
      <c r="J133" s="51" t="s">
        <v>111</v>
      </c>
      <c r="K133" s="68"/>
    </row>
    <row r="134" spans="1:11" ht="14.5" thickBot="1">
      <c r="A134" s="71"/>
      <c r="B134" s="16" t="s">
        <v>53</v>
      </c>
      <c r="C134" s="72"/>
      <c r="D134" s="72"/>
      <c r="E134" s="72"/>
      <c r="F134" s="69">
        <v>-280</v>
      </c>
      <c r="G134" s="76"/>
      <c r="H134" s="12"/>
      <c r="I134" s="15"/>
    </row>
    <row r="135" spans="1:11" ht="14.5" thickBot="1">
      <c r="A135" s="159" t="s">
        <v>54</v>
      </c>
      <c r="B135" s="160"/>
      <c r="C135" s="5">
        <f>C116+C117+C118+C119+C120+C121+C122+C123+C124+C128+C132+C133</f>
        <v>642</v>
      </c>
      <c r="D135" s="5">
        <f t="shared" ref="D135:E135" si="12">D116+D117+D118+D119+D120+D121+D122+D123+D124+D128+D132+D133</f>
        <v>120</v>
      </c>
      <c r="E135" s="5">
        <f t="shared" si="12"/>
        <v>1098</v>
      </c>
      <c r="F135" s="68"/>
      <c r="G135" s="75"/>
      <c r="H135" s="75"/>
    </row>
    <row r="136" spans="1:11" ht="14.5" thickBot="1">
      <c r="A136" s="6" t="s">
        <v>55</v>
      </c>
      <c r="B136" s="7"/>
      <c r="C136" s="161">
        <f>SUM(C135:D135)</f>
        <v>762</v>
      </c>
      <c r="D136" s="162"/>
      <c r="E136" s="4">
        <f>SUM(E135)</f>
        <v>1098</v>
      </c>
    </row>
    <row r="137" spans="1:11" ht="14">
      <c r="A137" s="163" t="s">
        <v>56</v>
      </c>
      <c r="B137" s="164"/>
      <c r="C137" s="165">
        <f>C136+E136+F134</f>
        <v>1580</v>
      </c>
      <c r="D137" s="165"/>
      <c r="E137" s="162"/>
    </row>
    <row r="138" spans="1:11" ht="14">
      <c r="A138" s="2"/>
      <c r="B138" s="2"/>
      <c r="C138" s="3"/>
      <c r="D138" s="3"/>
      <c r="E138" s="3"/>
    </row>
    <row r="139" spans="1:11" ht="14">
      <c r="A139" s="2"/>
      <c r="B139" s="2"/>
      <c r="C139" s="3"/>
      <c r="D139" s="3"/>
      <c r="E139" s="3"/>
    </row>
    <row r="140" spans="1:11" ht="31.5" customHeight="1">
      <c r="A140" s="172" t="s">
        <v>135</v>
      </c>
      <c r="B140" s="173"/>
      <c r="C140" s="174"/>
      <c r="D140" s="175" t="s">
        <v>136</v>
      </c>
      <c r="E140" s="176"/>
      <c r="F140" s="177"/>
      <c r="G140" s="175" t="s">
        <v>108</v>
      </c>
      <c r="H140" s="176"/>
      <c r="I140" s="176"/>
      <c r="J140" s="177"/>
    </row>
    <row r="141" spans="1:11" ht="15" customHeight="1">
      <c r="A141" s="178" t="s">
        <v>11</v>
      </c>
      <c r="B141" s="178" t="s">
        <v>12</v>
      </c>
      <c r="C141" s="180" t="s">
        <v>13</v>
      </c>
      <c r="D141" s="181"/>
      <c r="E141" s="182" t="s">
        <v>14</v>
      </c>
      <c r="F141" s="182" t="s">
        <v>15</v>
      </c>
      <c r="G141" s="182" t="s">
        <v>16</v>
      </c>
      <c r="H141" s="182" t="s">
        <v>17</v>
      </c>
      <c r="I141" s="182" t="s">
        <v>18</v>
      </c>
      <c r="J141" s="182" t="s">
        <v>19</v>
      </c>
    </row>
    <row r="142" spans="1:11" ht="15" customHeight="1">
      <c r="A142" s="179"/>
      <c r="B142" s="179"/>
      <c r="C142" s="10" t="s">
        <v>20</v>
      </c>
      <c r="D142" s="11" t="s">
        <v>21</v>
      </c>
      <c r="E142" s="183"/>
      <c r="F142" s="183"/>
      <c r="G142" s="183"/>
      <c r="H142" s="183"/>
      <c r="I142" s="183"/>
      <c r="J142" s="183"/>
    </row>
    <row r="143" spans="1:11" ht="28">
      <c r="A143" s="44" t="s">
        <v>22</v>
      </c>
      <c r="B143" s="100" t="s">
        <v>23</v>
      </c>
      <c r="C143" s="116">
        <v>33</v>
      </c>
      <c r="D143" s="116">
        <v>10</v>
      </c>
      <c r="E143" s="116">
        <v>57</v>
      </c>
      <c r="F143" s="117">
        <f t="shared" ref="F143:F153" si="13">SUM(C143:E143)</f>
        <v>100</v>
      </c>
      <c r="G143" s="118">
        <v>3</v>
      </c>
      <c r="H143" s="119" t="s">
        <v>24</v>
      </c>
      <c r="I143" s="118" t="s">
        <v>25</v>
      </c>
      <c r="J143" s="118" t="s">
        <v>26</v>
      </c>
    </row>
    <row r="144" spans="1:11" ht="28">
      <c r="A144" s="44" t="s">
        <v>27</v>
      </c>
      <c r="B144" s="102" t="s">
        <v>28</v>
      </c>
      <c r="C144" s="120">
        <v>27</v>
      </c>
      <c r="D144" s="120">
        <v>10</v>
      </c>
      <c r="E144" s="120">
        <v>43</v>
      </c>
      <c r="F144" s="117">
        <f t="shared" si="13"/>
        <v>80</v>
      </c>
      <c r="G144" s="121">
        <v>3</v>
      </c>
      <c r="H144" s="122" t="s">
        <v>24</v>
      </c>
      <c r="I144" s="121" t="s">
        <v>25</v>
      </c>
      <c r="J144" s="121" t="s">
        <v>26</v>
      </c>
    </row>
    <row r="145" spans="1:10" ht="28">
      <c r="A145" s="44" t="s">
        <v>29</v>
      </c>
      <c r="B145" s="100" t="s">
        <v>30</v>
      </c>
      <c r="C145" s="116">
        <v>37</v>
      </c>
      <c r="D145" s="116">
        <v>10</v>
      </c>
      <c r="E145" s="116">
        <v>63</v>
      </c>
      <c r="F145" s="117">
        <f t="shared" si="13"/>
        <v>110</v>
      </c>
      <c r="G145" s="118">
        <v>3</v>
      </c>
      <c r="H145" s="119" t="s">
        <v>24</v>
      </c>
      <c r="I145" s="118" t="s">
        <v>25</v>
      </c>
      <c r="J145" s="118" t="s">
        <v>26</v>
      </c>
    </row>
    <row r="146" spans="1:10" ht="28">
      <c r="A146" s="44" t="s">
        <v>137</v>
      </c>
      <c r="B146" s="103" t="s">
        <v>138</v>
      </c>
      <c r="C146" s="123">
        <v>30</v>
      </c>
      <c r="D146" s="123">
        <v>10</v>
      </c>
      <c r="E146" s="123">
        <v>60</v>
      </c>
      <c r="F146" s="117">
        <f t="shared" si="13"/>
        <v>100</v>
      </c>
      <c r="G146" s="124">
        <v>3</v>
      </c>
      <c r="H146" s="125" t="s">
        <v>24</v>
      </c>
      <c r="I146" s="124" t="s">
        <v>25</v>
      </c>
      <c r="J146" s="118" t="s">
        <v>26</v>
      </c>
    </row>
    <row r="147" spans="1:10" ht="28">
      <c r="A147" s="44" t="s">
        <v>31</v>
      </c>
      <c r="B147" s="103" t="s">
        <v>32</v>
      </c>
      <c r="C147" s="123">
        <v>80</v>
      </c>
      <c r="D147" s="123">
        <v>10</v>
      </c>
      <c r="E147" s="123">
        <v>80</v>
      </c>
      <c r="F147" s="117">
        <f t="shared" si="13"/>
        <v>170</v>
      </c>
      <c r="G147" s="124">
        <v>2</v>
      </c>
      <c r="H147" s="125" t="s">
        <v>24</v>
      </c>
      <c r="I147" s="124" t="s">
        <v>33</v>
      </c>
      <c r="J147" s="118" t="s">
        <v>139</v>
      </c>
    </row>
    <row r="148" spans="1:10" ht="28">
      <c r="A148" s="44" t="s">
        <v>140</v>
      </c>
      <c r="B148" s="103" t="s">
        <v>141</v>
      </c>
      <c r="C148" s="123">
        <v>110</v>
      </c>
      <c r="D148" s="123">
        <v>10</v>
      </c>
      <c r="E148" s="123">
        <v>70</v>
      </c>
      <c r="F148" s="117">
        <f t="shared" si="13"/>
        <v>190</v>
      </c>
      <c r="G148" s="124">
        <v>2</v>
      </c>
      <c r="H148" s="125" t="s">
        <v>24</v>
      </c>
      <c r="I148" s="124" t="s">
        <v>25</v>
      </c>
      <c r="J148" s="118" t="s">
        <v>139</v>
      </c>
    </row>
    <row r="149" spans="1:10" ht="28">
      <c r="A149" s="44" t="s">
        <v>36</v>
      </c>
      <c r="B149" s="103" t="s">
        <v>37</v>
      </c>
      <c r="C149" s="123">
        <v>7</v>
      </c>
      <c r="D149" s="123">
        <v>10</v>
      </c>
      <c r="E149" s="123">
        <v>3</v>
      </c>
      <c r="F149" s="117">
        <f t="shared" si="13"/>
        <v>20</v>
      </c>
      <c r="G149" s="124">
        <v>1</v>
      </c>
      <c r="H149" s="125" t="s">
        <v>24</v>
      </c>
      <c r="I149" s="124" t="s">
        <v>25</v>
      </c>
      <c r="J149" s="118" t="s">
        <v>38</v>
      </c>
    </row>
    <row r="150" spans="1:10" ht="28">
      <c r="A150" s="44" t="s">
        <v>142</v>
      </c>
      <c r="B150" s="100" t="s">
        <v>143</v>
      </c>
      <c r="C150" s="123">
        <v>10</v>
      </c>
      <c r="D150" s="123">
        <v>10</v>
      </c>
      <c r="E150" s="123">
        <v>10</v>
      </c>
      <c r="F150" s="117">
        <f t="shared" si="13"/>
        <v>30</v>
      </c>
      <c r="G150" s="124">
        <v>2</v>
      </c>
      <c r="H150" s="125" t="s">
        <v>24</v>
      </c>
      <c r="I150" s="124" t="s">
        <v>25</v>
      </c>
      <c r="J150" s="118" t="s">
        <v>38</v>
      </c>
    </row>
    <row r="151" spans="1:10" ht="28">
      <c r="A151" s="44" t="s">
        <v>144</v>
      </c>
      <c r="B151" s="100" t="s">
        <v>145</v>
      </c>
      <c r="C151" s="123">
        <v>17</v>
      </c>
      <c r="D151" s="123">
        <v>10</v>
      </c>
      <c r="E151" s="123">
        <v>23</v>
      </c>
      <c r="F151" s="117">
        <f t="shared" si="13"/>
        <v>50</v>
      </c>
      <c r="G151" s="124">
        <v>2</v>
      </c>
      <c r="H151" s="125" t="s">
        <v>24</v>
      </c>
      <c r="I151" s="124" t="s">
        <v>25</v>
      </c>
      <c r="J151" s="118" t="s">
        <v>38</v>
      </c>
    </row>
    <row r="152" spans="1:10" ht="14">
      <c r="A152" s="44" t="s">
        <v>146</v>
      </c>
      <c r="B152" s="100" t="s">
        <v>147</v>
      </c>
      <c r="C152" s="123">
        <v>90</v>
      </c>
      <c r="D152" s="123">
        <v>15</v>
      </c>
      <c r="E152" s="123">
        <v>60</v>
      </c>
      <c r="F152" s="117">
        <f t="shared" si="13"/>
        <v>165</v>
      </c>
      <c r="G152" s="124">
        <v>3</v>
      </c>
      <c r="H152" s="125" t="s">
        <v>24</v>
      </c>
      <c r="I152" s="124" t="s">
        <v>25</v>
      </c>
      <c r="J152" s="118" t="s">
        <v>148</v>
      </c>
    </row>
    <row r="153" spans="1:10" ht="14">
      <c r="A153" s="44" t="s">
        <v>149</v>
      </c>
      <c r="B153" s="101" t="s">
        <v>150</v>
      </c>
      <c r="C153" s="123">
        <v>80</v>
      </c>
      <c r="D153" s="123">
        <v>15</v>
      </c>
      <c r="E153" s="123">
        <v>60</v>
      </c>
      <c r="F153" s="117">
        <f t="shared" si="13"/>
        <v>155</v>
      </c>
      <c r="G153" s="124">
        <v>3</v>
      </c>
      <c r="H153" s="125" t="s">
        <v>24</v>
      </c>
      <c r="I153" s="124" t="s">
        <v>33</v>
      </c>
      <c r="J153" s="118" t="s">
        <v>148</v>
      </c>
    </row>
    <row r="154" spans="1:10" ht="15" customHeight="1">
      <c r="A154" s="184" t="s">
        <v>151</v>
      </c>
      <c r="B154" s="185"/>
      <c r="C154" s="185"/>
      <c r="D154" s="185"/>
      <c r="E154" s="185"/>
      <c r="F154" s="104" t="s">
        <v>152</v>
      </c>
      <c r="G154" s="105" t="s">
        <v>152</v>
      </c>
      <c r="H154" s="106" t="s">
        <v>152</v>
      </c>
      <c r="I154" s="107" t="s">
        <v>152</v>
      </c>
      <c r="J154" s="108" t="s">
        <v>152</v>
      </c>
    </row>
    <row r="155" spans="1:10" ht="28">
      <c r="A155" s="44" t="s">
        <v>77</v>
      </c>
      <c r="B155" s="109" t="s">
        <v>153</v>
      </c>
      <c r="C155" s="126">
        <v>40</v>
      </c>
      <c r="D155" s="126">
        <v>10</v>
      </c>
      <c r="E155" s="126">
        <v>70</v>
      </c>
      <c r="F155" s="117">
        <f>SUM(C155:E155)</f>
        <v>120</v>
      </c>
      <c r="G155" s="127">
        <v>2</v>
      </c>
      <c r="H155" s="128" t="s">
        <v>24</v>
      </c>
      <c r="I155" s="129" t="s">
        <v>25</v>
      </c>
      <c r="J155" s="130" t="s">
        <v>79</v>
      </c>
    </row>
    <row r="156" spans="1:10" ht="54" customHeight="1">
      <c r="A156" s="44" t="s">
        <v>80</v>
      </c>
      <c r="B156" s="145" t="s">
        <v>154</v>
      </c>
      <c r="C156" s="131">
        <v>47</v>
      </c>
      <c r="D156" s="131">
        <v>10</v>
      </c>
      <c r="E156" s="131">
        <v>83</v>
      </c>
      <c r="F156" s="132">
        <v>140</v>
      </c>
      <c r="G156" s="133">
        <v>2</v>
      </c>
      <c r="H156" s="134" t="s">
        <v>24</v>
      </c>
      <c r="I156" s="135" t="s">
        <v>25</v>
      </c>
      <c r="J156" s="136" t="s">
        <v>79</v>
      </c>
    </row>
    <row r="157" spans="1:10" ht="14">
      <c r="A157" s="110" t="s">
        <v>152</v>
      </c>
      <c r="B157" s="111" t="s">
        <v>53</v>
      </c>
      <c r="C157" s="137" t="s">
        <v>152</v>
      </c>
      <c r="D157" s="137" t="s">
        <v>152</v>
      </c>
      <c r="E157" s="137" t="s">
        <v>152</v>
      </c>
      <c r="F157" s="138">
        <v>-120</v>
      </c>
      <c r="G157" s="139" t="s">
        <v>152</v>
      </c>
      <c r="H157" s="140" t="s">
        <v>152</v>
      </c>
      <c r="I157" s="141" t="s">
        <v>152</v>
      </c>
      <c r="J157" s="142"/>
    </row>
    <row r="158" spans="1:10" ht="14">
      <c r="A158" s="186" t="s">
        <v>54</v>
      </c>
      <c r="B158" s="187"/>
      <c r="C158" s="143">
        <f>C143+C144+C145+C146+C147+C148+C149+C150+C151+C152+C153+C155</f>
        <v>561</v>
      </c>
      <c r="D158" s="143">
        <f>D143+D144+D145+D146+D147+D148+D149+D150+D151+D152+D153+D155</f>
        <v>130</v>
      </c>
      <c r="E158" s="143">
        <f>E143+E144+E145+E146+E147+E148+E149+E150+E151+E152+E153+E155</f>
        <v>599</v>
      </c>
      <c r="F158" s="113" t="s">
        <v>152</v>
      </c>
      <c r="G158" s="112"/>
      <c r="H158" s="112"/>
      <c r="I158" s="112"/>
      <c r="J158" s="112"/>
    </row>
    <row r="159" spans="1:10" ht="14.25" customHeight="1">
      <c r="A159" s="114" t="s">
        <v>55</v>
      </c>
      <c r="B159" s="115" t="s">
        <v>152</v>
      </c>
      <c r="C159" s="188">
        <f>C158+D158</f>
        <v>691</v>
      </c>
      <c r="D159" s="189"/>
      <c r="E159" s="144">
        <f>E158</f>
        <v>599</v>
      </c>
      <c r="F159" s="112"/>
      <c r="G159" s="112"/>
      <c r="H159" s="112"/>
      <c r="I159" s="112"/>
      <c r="J159" s="112"/>
    </row>
    <row r="160" spans="1:10" ht="14">
      <c r="A160" s="186" t="s">
        <v>56</v>
      </c>
      <c r="B160" s="190"/>
      <c r="C160" s="191">
        <f>C159+E159+F157</f>
        <v>1170</v>
      </c>
      <c r="D160" s="191"/>
      <c r="E160" s="189"/>
      <c r="F160" s="112"/>
      <c r="G160" s="115"/>
      <c r="H160" s="112"/>
      <c r="I160" s="112"/>
      <c r="J160" s="112"/>
    </row>
    <row r="161" spans="1:5" ht="14">
      <c r="A161" s="2"/>
      <c r="B161" s="2"/>
      <c r="C161" s="3"/>
      <c r="D161" s="3"/>
      <c r="E161" s="3"/>
    </row>
    <row r="162" spans="1:5" ht="14">
      <c r="A162" s="2"/>
      <c r="B162" s="2"/>
      <c r="C162" s="3"/>
      <c r="D162" s="3"/>
      <c r="E162" s="3"/>
    </row>
    <row r="163" spans="1:5" ht="14">
      <c r="A163" s="8" t="s">
        <v>155</v>
      </c>
    </row>
    <row r="164" spans="1:5" ht="15.75" customHeight="1">
      <c r="A164" s="8"/>
    </row>
    <row r="165" spans="1:5" ht="14">
      <c r="A165" s="8" t="s">
        <v>156</v>
      </c>
    </row>
    <row r="166" spans="1:5" ht="14">
      <c r="A166" s="8" t="s">
        <v>157</v>
      </c>
    </row>
    <row r="167" spans="1:5" ht="14">
      <c r="A167" s="8" t="s">
        <v>158</v>
      </c>
    </row>
    <row r="168" spans="1:5" ht="14">
      <c r="A168" s="8" t="s">
        <v>159</v>
      </c>
    </row>
    <row r="169" spans="1:5" ht="14">
      <c r="A169" s="8" t="s">
        <v>160</v>
      </c>
    </row>
    <row r="170" spans="1:5" ht="14">
      <c r="A170" s="8" t="s">
        <v>161</v>
      </c>
    </row>
    <row r="171" spans="1:5" ht="14">
      <c r="A171" s="8" t="s">
        <v>162</v>
      </c>
    </row>
    <row r="172" spans="1:5" ht="14">
      <c r="A172" s="8" t="s">
        <v>163</v>
      </c>
    </row>
    <row r="173" spans="1:5" ht="14">
      <c r="A173" s="8" t="s">
        <v>164</v>
      </c>
    </row>
    <row r="174" spans="1:5" ht="14">
      <c r="A174" s="8" t="s">
        <v>165</v>
      </c>
    </row>
    <row r="175" spans="1:5" ht="14">
      <c r="A175" s="8" t="s">
        <v>166</v>
      </c>
    </row>
    <row r="176" spans="1:5" ht="14">
      <c r="A176" s="8" t="s">
        <v>167</v>
      </c>
    </row>
    <row r="177" spans="1:8" ht="14">
      <c r="A177" s="8" t="s">
        <v>168</v>
      </c>
    </row>
    <row r="178" spans="1:8" ht="14">
      <c r="A178" s="8" t="s">
        <v>169</v>
      </c>
    </row>
    <row r="179" spans="1:8" ht="14">
      <c r="A179" s="1"/>
    </row>
    <row r="180" spans="1:8" ht="14">
      <c r="A180" s="223" t="s">
        <v>170</v>
      </c>
      <c r="B180" s="224"/>
      <c r="C180" s="224"/>
      <c r="D180" s="224"/>
      <c r="E180" s="224"/>
      <c r="F180" s="224"/>
      <c r="G180" s="224"/>
      <c r="H180" s="225"/>
    </row>
    <row r="181" spans="1:8" ht="14">
      <c r="A181" s="226"/>
      <c r="B181" s="227"/>
      <c r="C181" s="227"/>
      <c r="D181" s="227"/>
      <c r="E181" s="227"/>
      <c r="F181" s="227"/>
      <c r="G181" s="227"/>
      <c r="H181" s="228"/>
    </row>
    <row r="182" spans="1:8" ht="28">
      <c r="A182" s="9" t="s">
        <v>171</v>
      </c>
      <c r="B182" s="9" t="s">
        <v>172</v>
      </c>
    </row>
    <row r="183" spans="1:8" ht="14.5" thickBot="1">
      <c r="A183" s="1"/>
    </row>
    <row r="184" spans="1:8" ht="106.5" customHeight="1" thickBot="1">
      <c r="A184" s="78">
        <v>250</v>
      </c>
      <c r="B184" s="87" t="s">
        <v>173</v>
      </c>
    </row>
    <row r="185" spans="1:8" ht="14">
      <c r="A185" s="169">
        <v>252</v>
      </c>
      <c r="B185" s="79"/>
    </row>
    <row r="186" spans="1:8" ht="116.15" customHeight="1">
      <c r="A186" s="170"/>
      <c r="B186" s="80" t="s">
        <v>174</v>
      </c>
    </row>
    <row r="187" spans="1:8" ht="14.5" thickBot="1">
      <c r="A187" s="171"/>
      <c r="B187" s="81"/>
    </row>
    <row r="188" spans="1:8" ht="180.65" customHeight="1" thickBot="1">
      <c r="A188" s="89">
        <v>254</v>
      </c>
      <c r="B188" s="95" t="s">
        <v>175</v>
      </c>
    </row>
    <row r="189" spans="1:8" ht="399.65" customHeight="1" thickBot="1">
      <c r="A189" s="78">
        <v>255</v>
      </c>
      <c r="B189" s="99" t="s">
        <v>176</v>
      </c>
    </row>
    <row r="190" spans="1:8" ht="70">
      <c r="A190" s="91">
        <v>405</v>
      </c>
      <c r="B190" s="88" t="s">
        <v>177</v>
      </c>
    </row>
    <row r="191" spans="1:8" ht="7" customHeight="1">
      <c r="A191" s="166">
        <v>406</v>
      </c>
      <c r="B191" s="194" t="s">
        <v>178</v>
      </c>
    </row>
    <row r="192" spans="1:8" ht="14">
      <c r="A192" s="167"/>
      <c r="B192" s="195"/>
    </row>
    <row r="193" spans="1:2" ht="14">
      <c r="A193" s="167"/>
      <c r="B193" s="195"/>
    </row>
    <row r="194" spans="1:2" ht="14">
      <c r="A194" s="167"/>
      <c r="B194" s="195"/>
    </row>
    <row r="195" spans="1:2" ht="14">
      <c r="A195" s="167"/>
      <c r="B195" s="195"/>
    </row>
    <row r="196" spans="1:2" ht="14">
      <c r="A196" s="167"/>
      <c r="B196" s="195"/>
    </row>
    <row r="197" spans="1:2" ht="14">
      <c r="A197" s="167"/>
      <c r="B197" s="195"/>
    </row>
    <row r="198" spans="1:2" ht="14">
      <c r="A198" s="167"/>
      <c r="B198" s="195"/>
    </row>
    <row r="199" spans="1:2" ht="14">
      <c r="A199" s="168"/>
      <c r="B199" s="196"/>
    </row>
    <row r="200" spans="1:2" ht="6.65" customHeight="1">
      <c r="A200" s="150">
        <v>407</v>
      </c>
      <c r="B200" s="156" t="s">
        <v>179</v>
      </c>
    </row>
    <row r="201" spans="1:2" ht="14">
      <c r="A201" s="150"/>
      <c r="B201" s="156"/>
    </row>
    <row r="202" spans="1:2" ht="14">
      <c r="A202" s="150"/>
      <c r="B202" s="156"/>
    </row>
    <row r="203" spans="1:2" ht="14.5" thickBot="1">
      <c r="A203" s="151"/>
      <c r="B203" s="157"/>
    </row>
    <row r="204" spans="1:2" ht="14">
      <c r="A204" s="150">
        <v>408</v>
      </c>
      <c r="B204" s="158" t="s">
        <v>180</v>
      </c>
    </row>
    <row r="205" spans="1:2" ht="14">
      <c r="A205" s="150"/>
      <c r="B205" s="156"/>
    </row>
    <row r="206" spans="1:2" ht="14">
      <c r="A206" s="150"/>
      <c r="B206" s="156"/>
    </row>
    <row r="207" spans="1:2" ht="14">
      <c r="A207" s="150"/>
      <c r="B207" s="156"/>
    </row>
    <row r="208" spans="1:2" ht="14.5" thickBot="1">
      <c r="A208" s="151"/>
      <c r="B208" s="157"/>
    </row>
    <row r="209" spans="1:2" ht="7" customHeight="1">
      <c r="A209" s="150">
        <v>410</v>
      </c>
      <c r="B209" s="152" t="s">
        <v>179</v>
      </c>
    </row>
    <row r="210" spans="1:2" ht="14">
      <c r="A210" s="150"/>
      <c r="B210" s="153"/>
    </row>
    <row r="211" spans="1:2" ht="14">
      <c r="A211" s="150"/>
      <c r="B211" s="153"/>
    </row>
    <row r="212" spans="1:2" ht="14.5" thickBot="1">
      <c r="A212" s="151"/>
      <c r="B212" s="154"/>
    </row>
    <row r="213" spans="1:2" ht="5.5" customHeight="1">
      <c r="A213" s="150">
        <v>609</v>
      </c>
      <c r="B213" s="152" t="s">
        <v>179</v>
      </c>
    </row>
    <row r="214" spans="1:2" ht="14">
      <c r="A214" s="150"/>
      <c r="B214" s="153"/>
    </row>
    <row r="215" spans="1:2" ht="14">
      <c r="A215" s="150"/>
      <c r="B215" s="153"/>
    </row>
    <row r="216" spans="1:2" ht="14.5" thickBot="1">
      <c r="A216" s="151"/>
      <c r="B216" s="154"/>
    </row>
    <row r="217" spans="1:2" ht="5.15" customHeight="1">
      <c r="A217" s="150">
        <v>659</v>
      </c>
      <c r="B217" s="152" t="s">
        <v>181</v>
      </c>
    </row>
    <row r="218" spans="1:2" ht="14">
      <c r="A218" s="150"/>
      <c r="B218" s="153"/>
    </row>
    <row r="219" spans="1:2" ht="14">
      <c r="A219" s="150"/>
      <c r="B219" s="153"/>
    </row>
    <row r="220" spans="1:2" ht="14">
      <c r="A220" s="150"/>
      <c r="B220" s="153"/>
    </row>
    <row r="221" spans="1:2" ht="14">
      <c r="A221" s="150"/>
      <c r="B221" s="153"/>
    </row>
    <row r="222" spans="1:2" ht="14">
      <c r="A222" s="150"/>
      <c r="B222" s="153"/>
    </row>
    <row r="223" spans="1:2" ht="14">
      <c r="A223" s="150"/>
      <c r="B223" s="153"/>
    </row>
    <row r="224" spans="1:2" ht="14.5" thickBot="1">
      <c r="A224" s="151"/>
      <c r="B224" s="154"/>
    </row>
    <row r="225" spans="1:2" ht="4" customHeight="1">
      <c r="A225" s="150">
        <v>664</v>
      </c>
      <c r="B225" s="152" t="s">
        <v>182</v>
      </c>
    </row>
    <row r="226" spans="1:2" ht="14">
      <c r="A226" s="150"/>
      <c r="B226" s="153"/>
    </row>
    <row r="227" spans="1:2" ht="14">
      <c r="A227" s="150"/>
      <c r="B227" s="153"/>
    </row>
    <row r="228" spans="1:2" ht="14">
      <c r="A228" s="150"/>
      <c r="B228" s="153"/>
    </row>
    <row r="229" spans="1:2" ht="14">
      <c r="A229" s="150"/>
      <c r="B229" s="153"/>
    </row>
    <row r="230" spans="1:2" ht="14">
      <c r="A230" s="150"/>
      <c r="B230" s="153"/>
    </row>
    <row r="231" spans="1:2" ht="14">
      <c r="A231" s="150"/>
      <c r="B231" s="153"/>
    </row>
    <row r="232" spans="1:2" ht="14">
      <c r="A232" s="150"/>
      <c r="B232" s="153"/>
    </row>
    <row r="233" spans="1:2" ht="14">
      <c r="A233" s="150"/>
      <c r="B233" s="153"/>
    </row>
    <row r="234" spans="1:2" ht="42.75" customHeight="1" thickBot="1">
      <c r="A234" s="151"/>
      <c r="B234" s="154"/>
    </row>
    <row r="235" spans="1:2" ht="14">
      <c r="A235" s="150">
        <v>665</v>
      </c>
      <c r="B235" s="152" t="s">
        <v>183</v>
      </c>
    </row>
    <row r="236" spans="1:2" ht="14">
      <c r="A236" s="150"/>
      <c r="B236" s="153"/>
    </row>
    <row r="237" spans="1:2" ht="14">
      <c r="A237" s="150"/>
      <c r="B237" s="153"/>
    </row>
    <row r="238" spans="1:2" ht="14">
      <c r="A238" s="150"/>
      <c r="B238" s="153"/>
    </row>
    <row r="239" spans="1:2" ht="14">
      <c r="A239" s="150"/>
      <c r="B239" s="153"/>
    </row>
    <row r="240" spans="1:2" ht="14">
      <c r="A240" s="150"/>
      <c r="B240" s="153"/>
    </row>
    <row r="241" spans="1:2" ht="14">
      <c r="A241" s="150"/>
      <c r="B241" s="153"/>
    </row>
    <row r="242" spans="1:2" ht="14">
      <c r="A242" s="150"/>
      <c r="B242" s="153"/>
    </row>
    <row r="243" spans="1:2" ht="14">
      <c r="A243" s="150"/>
      <c r="B243" s="153"/>
    </row>
    <row r="244" spans="1:2" ht="14">
      <c r="A244" s="150"/>
      <c r="B244" s="153"/>
    </row>
    <row r="245" spans="1:2" ht="14">
      <c r="A245" s="150"/>
      <c r="B245" s="153"/>
    </row>
    <row r="246" spans="1:2" ht="14">
      <c r="A246" s="150"/>
      <c r="B246" s="153"/>
    </row>
    <row r="247" spans="1:2" ht="14">
      <c r="A247" s="150"/>
      <c r="B247" s="153"/>
    </row>
    <row r="248" spans="1:2" ht="14">
      <c r="A248" s="150"/>
      <c r="B248" s="153"/>
    </row>
    <row r="249" spans="1:2" ht="14">
      <c r="A249" s="150"/>
      <c r="B249" s="153"/>
    </row>
    <row r="250" spans="1:2" ht="14">
      <c r="A250" s="150"/>
      <c r="B250" s="153"/>
    </row>
    <row r="251" spans="1:2" ht="14">
      <c r="A251" s="150"/>
      <c r="B251" s="153"/>
    </row>
    <row r="252" spans="1:2" ht="14">
      <c r="A252" s="150"/>
      <c r="B252" s="153"/>
    </row>
    <row r="253" spans="1:2" ht="14">
      <c r="A253" s="150"/>
      <c r="B253" s="153"/>
    </row>
    <row r="254" spans="1:2" ht="14">
      <c r="A254" s="150"/>
      <c r="B254" s="153"/>
    </row>
    <row r="255" spans="1:2" ht="14">
      <c r="A255" s="150"/>
      <c r="B255" s="153"/>
    </row>
    <row r="256" spans="1:2" ht="14">
      <c r="A256" s="150"/>
      <c r="B256" s="153"/>
    </row>
    <row r="257" spans="1:2" ht="14">
      <c r="A257" s="150"/>
      <c r="B257" s="153"/>
    </row>
    <row r="258" spans="1:2" ht="14">
      <c r="A258" s="150"/>
      <c r="B258" s="153"/>
    </row>
    <row r="259" spans="1:2" ht="14">
      <c r="A259" s="150"/>
      <c r="B259" s="153"/>
    </row>
    <row r="260" spans="1:2" ht="50.25" customHeight="1" thickBot="1">
      <c r="A260" s="151"/>
      <c r="B260" s="154"/>
    </row>
    <row r="261" spans="1:2" ht="5.15" customHeight="1">
      <c r="A261" s="150">
        <v>668</v>
      </c>
      <c r="B261" s="152" t="s">
        <v>184</v>
      </c>
    </row>
    <row r="262" spans="1:2" ht="14">
      <c r="A262" s="150"/>
      <c r="B262" s="153"/>
    </row>
    <row r="263" spans="1:2" ht="14">
      <c r="A263" s="150"/>
      <c r="B263" s="153"/>
    </row>
    <row r="264" spans="1:2" ht="14">
      <c r="A264" s="150"/>
      <c r="B264" s="153"/>
    </row>
    <row r="265" spans="1:2" ht="14">
      <c r="A265" s="150"/>
      <c r="B265" s="153"/>
    </row>
    <row r="266" spans="1:2" ht="14">
      <c r="A266" s="150"/>
      <c r="B266" s="153"/>
    </row>
    <row r="267" spans="1:2" ht="14">
      <c r="A267" s="150"/>
      <c r="B267" s="153"/>
    </row>
    <row r="268" spans="1:2" ht="14">
      <c r="A268" s="150"/>
      <c r="B268" s="153"/>
    </row>
    <row r="269" spans="1:2" ht="14">
      <c r="A269" s="150"/>
      <c r="B269" s="153"/>
    </row>
    <row r="270" spans="1:2" ht="14">
      <c r="A270" s="150"/>
      <c r="B270" s="153"/>
    </row>
    <row r="271" spans="1:2" ht="14">
      <c r="A271" s="150"/>
      <c r="B271" s="153"/>
    </row>
    <row r="272" spans="1:2" ht="14">
      <c r="A272" s="150"/>
      <c r="B272" s="153"/>
    </row>
    <row r="273" spans="1:2" ht="14">
      <c r="A273" s="150"/>
      <c r="B273" s="153"/>
    </row>
    <row r="274" spans="1:2" ht="14">
      <c r="A274" s="150"/>
      <c r="B274" s="153"/>
    </row>
    <row r="275" spans="1:2" ht="14">
      <c r="A275" s="150"/>
      <c r="B275" s="153"/>
    </row>
    <row r="276" spans="1:2" ht="14">
      <c r="A276" s="150"/>
      <c r="B276" s="153"/>
    </row>
    <row r="277" spans="1:2" ht="14">
      <c r="A277" s="150"/>
      <c r="B277" s="153"/>
    </row>
    <row r="278" spans="1:2" ht="14">
      <c r="A278" s="150"/>
      <c r="B278" s="153"/>
    </row>
    <row r="279" spans="1:2" ht="14">
      <c r="A279" s="150"/>
      <c r="B279" s="153"/>
    </row>
    <row r="280" spans="1:2" ht="14">
      <c r="A280" s="150"/>
      <c r="B280" s="153"/>
    </row>
    <row r="281" spans="1:2" ht="14.5" thickBot="1">
      <c r="A281" s="151"/>
      <c r="B281" s="154"/>
    </row>
    <row r="282" spans="1:2" ht="25.5" customHeight="1">
      <c r="A282" s="150">
        <v>669</v>
      </c>
      <c r="B282" s="152" t="s">
        <v>185</v>
      </c>
    </row>
    <row r="283" spans="1:2" ht="14">
      <c r="A283" s="150"/>
      <c r="B283" s="153"/>
    </row>
    <row r="284" spans="1:2" ht="14">
      <c r="A284" s="150"/>
      <c r="B284" s="153"/>
    </row>
    <row r="285" spans="1:2" ht="14">
      <c r="A285" s="150"/>
      <c r="B285" s="153"/>
    </row>
    <row r="286" spans="1:2" ht="14">
      <c r="A286" s="150"/>
      <c r="B286" s="153"/>
    </row>
    <row r="287" spans="1:2" ht="14">
      <c r="A287" s="150"/>
      <c r="B287" s="153"/>
    </row>
    <row r="288" spans="1:2" ht="14">
      <c r="A288" s="150"/>
      <c r="B288" s="153"/>
    </row>
    <row r="289" spans="1:2" ht="14">
      <c r="A289" s="150"/>
      <c r="B289" s="153"/>
    </row>
    <row r="290" spans="1:2" ht="14">
      <c r="A290" s="150"/>
      <c r="B290" s="153"/>
    </row>
    <row r="291" spans="1:2" ht="14">
      <c r="A291" s="150"/>
      <c r="B291" s="153"/>
    </row>
    <row r="292" spans="1:2" ht="14">
      <c r="A292" s="150"/>
      <c r="B292" s="153"/>
    </row>
    <row r="293" spans="1:2" ht="14">
      <c r="A293" s="150"/>
      <c r="B293" s="153"/>
    </row>
    <row r="294" spans="1:2" ht="14">
      <c r="A294" s="150"/>
      <c r="B294" s="153"/>
    </row>
    <row r="295" spans="1:2" ht="72.75" customHeight="1" thickBot="1">
      <c r="A295" s="151"/>
      <c r="B295" s="154"/>
    </row>
    <row r="296" spans="1:2" ht="14">
      <c r="A296" s="150">
        <v>671</v>
      </c>
      <c r="B296" s="152" t="s">
        <v>186</v>
      </c>
    </row>
    <row r="297" spans="1:2" ht="14">
      <c r="A297" s="150"/>
      <c r="B297" s="153"/>
    </row>
    <row r="298" spans="1:2" ht="14">
      <c r="A298" s="150"/>
      <c r="B298" s="153"/>
    </row>
    <row r="299" spans="1:2" ht="14">
      <c r="A299" s="150"/>
      <c r="B299" s="153"/>
    </row>
    <row r="300" spans="1:2" ht="14">
      <c r="A300" s="150"/>
      <c r="B300" s="153"/>
    </row>
    <row r="301" spans="1:2" ht="14">
      <c r="A301" s="150"/>
      <c r="B301" s="153"/>
    </row>
    <row r="302" spans="1:2" ht="14">
      <c r="A302" s="150"/>
      <c r="B302" s="153"/>
    </row>
    <row r="303" spans="1:2" ht="14">
      <c r="A303" s="150"/>
      <c r="B303" s="153"/>
    </row>
    <row r="304" spans="1:2" ht="14">
      <c r="A304" s="150"/>
      <c r="B304" s="153"/>
    </row>
    <row r="305" spans="1:2" ht="14">
      <c r="A305" s="150"/>
      <c r="B305" s="153"/>
    </row>
    <row r="306" spans="1:2" ht="14">
      <c r="A306" s="150"/>
      <c r="B306" s="153"/>
    </row>
    <row r="307" spans="1:2" ht="14">
      <c r="A307" s="150"/>
      <c r="B307" s="153"/>
    </row>
    <row r="308" spans="1:2" ht="14">
      <c r="A308" s="150"/>
      <c r="B308" s="153"/>
    </row>
    <row r="309" spans="1:2" ht="14">
      <c r="A309" s="150"/>
      <c r="B309" s="153"/>
    </row>
    <row r="310" spans="1:2" ht="14">
      <c r="A310" s="150"/>
      <c r="B310" s="153"/>
    </row>
    <row r="311" spans="1:2" ht="15" customHeight="1" thickBot="1">
      <c r="A311" s="151"/>
      <c r="B311" s="154"/>
    </row>
    <row r="312" spans="1:2" ht="14">
      <c r="A312" s="150">
        <v>673</v>
      </c>
      <c r="B312" s="155" t="s">
        <v>187</v>
      </c>
    </row>
    <row r="313" spans="1:2" ht="14">
      <c r="A313" s="150"/>
      <c r="B313" s="153"/>
    </row>
    <row r="314" spans="1:2" ht="14">
      <c r="A314" s="150"/>
      <c r="B314" s="153"/>
    </row>
    <row r="315" spans="1:2" ht="14">
      <c r="A315" s="150"/>
      <c r="B315" s="153"/>
    </row>
    <row r="316" spans="1:2" ht="14">
      <c r="A316" s="150"/>
      <c r="B316" s="153"/>
    </row>
    <row r="317" spans="1:2" ht="14">
      <c r="A317" s="150"/>
      <c r="B317" s="153"/>
    </row>
    <row r="318" spans="1:2" ht="14">
      <c r="A318" s="150"/>
      <c r="B318" s="153"/>
    </row>
    <row r="319" spans="1:2" ht="14">
      <c r="A319" s="151"/>
      <c r="B319" s="154"/>
    </row>
    <row r="320" spans="1:2" ht="14">
      <c r="A320" s="150">
        <v>803</v>
      </c>
      <c r="B320" s="146" t="s">
        <v>188</v>
      </c>
    </row>
    <row r="321" spans="1:8" ht="14">
      <c r="A321" s="150"/>
      <c r="B321" s="147" t="s">
        <v>189</v>
      </c>
    </row>
    <row r="322" spans="1:8" ht="14">
      <c r="A322" s="150"/>
      <c r="B322" s="147" t="s">
        <v>190</v>
      </c>
    </row>
    <row r="323" spans="1:8" ht="14">
      <c r="A323" s="150"/>
      <c r="B323" s="148" t="s">
        <v>191</v>
      </c>
    </row>
    <row r="324" spans="1:8" ht="18" customHeight="1">
      <c r="A324" s="150"/>
      <c r="B324" s="149" t="s">
        <v>192</v>
      </c>
      <c r="C324" s="90"/>
      <c r="D324" s="90"/>
      <c r="E324" s="90"/>
      <c r="F324" s="90"/>
      <c r="G324" s="90"/>
      <c r="H324" s="90"/>
    </row>
    <row r="325" spans="1:8" ht="14">
      <c r="A325" s="1"/>
    </row>
    <row r="326" spans="1:8" ht="14">
      <c r="A326" s="86" t="s">
        <v>193</v>
      </c>
      <c r="B326" s="19"/>
    </row>
    <row r="327" spans="1:8" ht="14">
      <c r="A327" s="1"/>
    </row>
    <row r="328" spans="1:8" ht="14">
      <c r="A328" s="1"/>
    </row>
    <row r="329" spans="1:8" ht="14">
      <c r="A329" s="1"/>
    </row>
    <row r="330" spans="1:8" ht="14">
      <c r="A330" s="1"/>
    </row>
    <row r="331" spans="1:8" ht="14">
      <c r="A331" s="1"/>
    </row>
    <row r="332" spans="1:8" ht="14">
      <c r="A332" s="1"/>
    </row>
    <row r="333" spans="1:8" ht="14">
      <c r="A333" s="1"/>
    </row>
    <row r="334" spans="1:8" ht="14">
      <c r="A334" s="1"/>
    </row>
    <row r="335" spans="1:8" ht="14">
      <c r="A335" s="1"/>
    </row>
    <row r="336" spans="1:8" ht="14">
      <c r="A336" s="1"/>
    </row>
    <row r="337" spans="1:1" ht="14">
      <c r="A337" s="1"/>
    </row>
    <row r="338" spans="1:1" ht="14">
      <c r="A338" s="1"/>
    </row>
    <row r="339" spans="1:1" ht="14">
      <c r="A339" s="1"/>
    </row>
    <row r="340" spans="1:1" ht="14">
      <c r="A340" s="1"/>
    </row>
    <row r="341" spans="1:1" ht="14">
      <c r="A341" s="1"/>
    </row>
    <row r="342" spans="1:1" ht="14">
      <c r="A342" s="1"/>
    </row>
    <row r="343" spans="1:1" ht="14">
      <c r="A343" s="1"/>
    </row>
    <row r="344" spans="1:1" ht="14">
      <c r="A344" s="1"/>
    </row>
    <row r="345" spans="1:1" ht="14">
      <c r="A345" s="1"/>
    </row>
    <row r="346" spans="1:1" ht="14">
      <c r="A346" s="1"/>
    </row>
    <row r="347" spans="1:1" ht="14">
      <c r="A347" s="1"/>
    </row>
    <row r="348" spans="1:1" ht="14">
      <c r="A348" s="1"/>
    </row>
    <row r="349" spans="1:1" ht="14">
      <c r="A349" s="1"/>
    </row>
    <row r="350" spans="1:1" ht="14">
      <c r="A350" s="1"/>
    </row>
    <row r="351" spans="1:1" ht="14">
      <c r="A351" s="1"/>
    </row>
    <row r="352" spans="1:1" ht="14">
      <c r="A352" s="1"/>
    </row>
    <row r="353" spans="1:1" ht="14">
      <c r="A353" s="1"/>
    </row>
    <row r="354" spans="1:1" ht="14">
      <c r="A354" s="1"/>
    </row>
    <row r="355" spans="1:1" ht="14">
      <c r="A355" s="1"/>
    </row>
    <row r="356" spans="1:1" ht="14">
      <c r="A356" s="1"/>
    </row>
    <row r="357" spans="1:1" ht="14">
      <c r="A357" s="1"/>
    </row>
    <row r="358" spans="1:1" ht="14">
      <c r="A358" s="1"/>
    </row>
    <row r="359" spans="1:1" ht="14">
      <c r="A359" s="1"/>
    </row>
    <row r="360" spans="1:1" ht="14">
      <c r="A360" s="1"/>
    </row>
    <row r="361" spans="1:1" ht="14">
      <c r="A361" s="1"/>
    </row>
    <row r="362" spans="1:1" ht="14">
      <c r="A362" s="1"/>
    </row>
    <row r="363" spans="1:1" ht="14">
      <c r="A363" s="1"/>
    </row>
    <row r="364" spans="1:1" ht="14">
      <c r="A364" s="1"/>
    </row>
    <row r="365" spans="1:1" ht="14">
      <c r="A365" s="1"/>
    </row>
    <row r="366" spans="1:1" ht="14">
      <c r="A366" s="1"/>
    </row>
    <row r="367" spans="1:1" ht="14">
      <c r="A367" s="1"/>
    </row>
    <row r="368" spans="1:1" ht="14">
      <c r="A368" s="1"/>
    </row>
    <row r="369" spans="1:1" ht="14">
      <c r="A369" s="1"/>
    </row>
    <row r="370" spans="1:1" ht="14">
      <c r="A370" s="1"/>
    </row>
    <row r="371" spans="1:1" ht="14">
      <c r="A371" s="1"/>
    </row>
    <row r="372" spans="1:1" ht="14">
      <c r="A372" s="1"/>
    </row>
    <row r="373" spans="1:1" ht="14">
      <c r="A373" s="1"/>
    </row>
    <row r="374" spans="1:1" ht="14">
      <c r="A374" s="1"/>
    </row>
    <row r="375" spans="1:1" ht="14">
      <c r="A375" s="1"/>
    </row>
    <row r="376" spans="1:1" ht="14">
      <c r="A376" s="1"/>
    </row>
    <row r="377" spans="1:1" ht="14">
      <c r="A377" s="1"/>
    </row>
    <row r="378" spans="1:1" ht="14">
      <c r="A378" s="1"/>
    </row>
    <row r="379" spans="1:1" ht="14">
      <c r="A379" s="1"/>
    </row>
    <row r="380" spans="1:1" ht="14">
      <c r="A380" s="1"/>
    </row>
    <row r="381" spans="1:1" ht="14">
      <c r="A381" s="1"/>
    </row>
    <row r="382" spans="1:1" ht="14">
      <c r="A382" s="1"/>
    </row>
    <row r="383" spans="1:1" ht="14">
      <c r="A383" s="1"/>
    </row>
    <row r="384" spans="1:1" ht="14">
      <c r="A384" s="1"/>
    </row>
    <row r="385" spans="1:1" ht="14">
      <c r="A385" s="1"/>
    </row>
    <row r="386" spans="1:1" ht="14">
      <c r="A386" s="1"/>
    </row>
    <row r="387" spans="1:1" ht="14">
      <c r="A387" s="1"/>
    </row>
    <row r="388" spans="1:1" ht="14">
      <c r="A388" s="1"/>
    </row>
    <row r="389" spans="1:1" ht="14">
      <c r="A389" s="1"/>
    </row>
    <row r="390" spans="1:1" ht="14">
      <c r="A390" s="1"/>
    </row>
    <row r="391" spans="1:1" ht="14">
      <c r="A391" s="1"/>
    </row>
    <row r="392" spans="1:1" ht="14">
      <c r="A392" s="1"/>
    </row>
    <row r="393" spans="1:1" ht="14">
      <c r="A393" s="1"/>
    </row>
    <row r="394" spans="1:1" ht="14">
      <c r="A394" s="1"/>
    </row>
    <row r="395" spans="1:1" ht="14">
      <c r="A395" s="1"/>
    </row>
    <row r="396" spans="1:1" ht="14">
      <c r="A396" s="1"/>
    </row>
    <row r="397" spans="1:1" ht="14">
      <c r="A397" s="1"/>
    </row>
    <row r="398" spans="1:1" ht="14">
      <c r="A398" s="1"/>
    </row>
    <row r="399" spans="1:1" ht="14">
      <c r="A399" s="1"/>
    </row>
    <row r="400" spans="1:1" ht="14">
      <c r="A400" s="1"/>
    </row>
    <row r="401" spans="1:1" ht="14">
      <c r="A401" s="1"/>
    </row>
    <row r="402" spans="1:1" ht="14">
      <c r="A402" s="1"/>
    </row>
    <row r="403" spans="1:1" ht="14">
      <c r="A403" s="1"/>
    </row>
    <row r="404" spans="1:1" ht="14">
      <c r="A404" s="1"/>
    </row>
    <row r="405" spans="1:1" ht="14">
      <c r="A405" s="1"/>
    </row>
    <row r="406" spans="1:1" ht="14">
      <c r="A406" s="1"/>
    </row>
    <row r="407" spans="1:1" ht="14">
      <c r="A407" s="1"/>
    </row>
    <row r="408" spans="1:1" ht="14">
      <c r="A408" s="1"/>
    </row>
    <row r="409" spans="1:1" ht="14">
      <c r="A409" s="1"/>
    </row>
    <row r="410" spans="1:1" ht="14">
      <c r="A410" s="1"/>
    </row>
    <row r="411" spans="1:1" ht="14">
      <c r="A411" s="1"/>
    </row>
    <row r="412" spans="1:1" ht="14">
      <c r="A412" s="1"/>
    </row>
    <row r="413" spans="1:1" ht="14">
      <c r="A413" s="1"/>
    </row>
    <row r="414" spans="1:1" ht="14">
      <c r="A414" s="1"/>
    </row>
    <row r="415" spans="1:1" ht="14">
      <c r="A415" s="1"/>
    </row>
    <row r="416" spans="1:1" ht="14">
      <c r="A416" s="1"/>
    </row>
    <row r="417" spans="1:1" ht="14">
      <c r="A417" s="1"/>
    </row>
    <row r="418" spans="1:1" ht="14">
      <c r="A418" s="1"/>
    </row>
    <row r="419" spans="1:1" ht="14">
      <c r="A419" s="1"/>
    </row>
    <row r="420" spans="1:1" ht="14">
      <c r="A420" s="1"/>
    </row>
    <row r="421" spans="1:1" ht="14">
      <c r="A421" s="1"/>
    </row>
    <row r="422" spans="1:1" ht="14">
      <c r="A422" s="1"/>
    </row>
    <row r="423" spans="1:1" ht="14">
      <c r="A423" s="1"/>
    </row>
    <row r="424" spans="1:1" ht="14">
      <c r="A424" s="1"/>
    </row>
    <row r="425" spans="1:1" ht="14">
      <c r="A425" s="1"/>
    </row>
    <row r="426" spans="1:1" ht="14">
      <c r="A426" s="1"/>
    </row>
    <row r="427" spans="1:1" ht="14">
      <c r="A427" s="1"/>
    </row>
    <row r="428" spans="1:1" ht="14">
      <c r="A428" s="1"/>
    </row>
    <row r="429" spans="1:1" ht="14">
      <c r="A429" s="1"/>
    </row>
    <row r="430" spans="1:1" ht="14">
      <c r="A430" s="1"/>
    </row>
    <row r="431" spans="1:1" ht="14">
      <c r="A431" s="1"/>
    </row>
    <row r="432" spans="1:1" ht="14">
      <c r="A432" s="1"/>
    </row>
    <row r="433" spans="1:6" ht="14">
      <c r="A433" s="1"/>
    </row>
    <row r="434" spans="1:6" ht="14">
      <c r="A434" s="1"/>
    </row>
    <row r="435" spans="1:6" ht="14">
      <c r="A435" s="1"/>
    </row>
    <row r="436" spans="1:6" ht="14">
      <c r="A436" s="1"/>
    </row>
    <row r="437" spans="1:6" ht="14">
      <c r="A437" s="1"/>
    </row>
    <row r="438" spans="1:6" ht="14">
      <c r="A438" s="1"/>
    </row>
    <row r="439" spans="1:6" ht="14">
      <c r="A439" s="1"/>
    </row>
    <row r="440" spans="1:6" ht="14">
      <c r="A440" s="8"/>
    </row>
    <row r="441" spans="1:6" ht="14">
      <c r="A441" s="82"/>
    </row>
    <row r="442" spans="1:6" ht="14">
      <c r="A442" s="217"/>
      <c r="B442" s="217"/>
      <c r="C442" s="217"/>
      <c r="D442" s="217"/>
      <c r="E442" s="217"/>
      <c r="F442" s="217"/>
    </row>
    <row r="443" spans="1:6" ht="14">
      <c r="A443" s="217"/>
      <c r="B443" s="217"/>
      <c r="C443" s="217"/>
      <c r="D443" s="217"/>
      <c r="E443" s="217"/>
      <c r="F443" s="217"/>
    </row>
    <row r="444" spans="1:6" ht="14">
      <c r="A444" s="217"/>
      <c r="B444" s="217"/>
      <c r="C444" s="217"/>
      <c r="D444" s="217"/>
      <c r="E444" s="217"/>
      <c r="F444" s="217"/>
    </row>
    <row r="445" spans="1:6" ht="14">
      <c r="A445" s="82"/>
    </row>
    <row r="446" spans="1:6" ht="14">
      <c r="A446" s="8"/>
    </row>
    <row r="447" spans="1:6" ht="14">
      <c r="A447" s="1"/>
    </row>
    <row r="453" spans="1:1" ht="14"/>
    <row r="454" spans="1:1" ht="14">
      <c r="A454" s="1"/>
    </row>
  </sheetData>
  <mergeCells count="140">
    <mergeCell ref="H22:H23"/>
    <mergeCell ref="C92:D92"/>
    <mergeCell ref="A93:B93"/>
    <mergeCell ref="C93:E93"/>
    <mergeCell ref="G72:G73"/>
    <mergeCell ref="H72:H73"/>
    <mergeCell ref="H44:H45"/>
    <mergeCell ref="F72:F73"/>
    <mergeCell ref="A44:A45"/>
    <mergeCell ref="B44:B45"/>
    <mergeCell ref="C44:D44"/>
    <mergeCell ref="A43:C43"/>
    <mergeCell ref="G43:J43"/>
    <mergeCell ref="A71:C71"/>
    <mergeCell ref="A95:F95"/>
    <mergeCell ref="A180:H181"/>
    <mergeCell ref="A200:A203"/>
    <mergeCell ref="D43:F43"/>
    <mergeCell ref="D71:F71"/>
    <mergeCell ref="D96:F96"/>
    <mergeCell ref="I72:I73"/>
    <mergeCell ref="A85:I85"/>
    <mergeCell ref="A91:B91"/>
    <mergeCell ref="A96:C96"/>
    <mergeCell ref="A125:I125"/>
    <mergeCell ref="A113:C113"/>
    <mergeCell ref="D113:F113"/>
    <mergeCell ref="G113:J113"/>
    <mergeCell ref="F97:F98"/>
    <mergeCell ref="C110:E110"/>
    <mergeCell ref="G97:G98"/>
    <mergeCell ref="H97:H98"/>
    <mergeCell ref="I97:I98"/>
    <mergeCell ref="A108:B108"/>
    <mergeCell ref="A97:A98"/>
    <mergeCell ref="B97:B98"/>
    <mergeCell ref="C109:D109"/>
    <mergeCell ref="A114:A115"/>
    <mergeCell ref="A21:C21"/>
    <mergeCell ref="J72:J73"/>
    <mergeCell ref="J97:J98"/>
    <mergeCell ref="D21:F21"/>
    <mergeCell ref="A442:F444"/>
    <mergeCell ref="C68:E68"/>
    <mergeCell ref="F22:F23"/>
    <mergeCell ref="G22:G23"/>
    <mergeCell ref="A57:I57"/>
    <mergeCell ref="A70:F70"/>
    <mergeCell ref="A72:A73"/>
    <mergeCell ref="B72:B73"/>
    <mergeCell ref="C72:D72"/>
    <mergeCell ref="E72:E73"/>
    <mergeCell ref="I22:I23"/>
    <mergeCell ref="I44:I45"/>
    <mergeCell ref="C67:D67"/>
    <mergeCell ref="A66:B66"/>
    <mergeCell ref="A68:B68"/>
    <mergeCell ref="G71:J71"/>
    <mergeCell ref="G96:J96"/>
    <mergeCell ref="A110:B110"/>
    <mergeCell ref="C97:D97"/>
    <mergeCell ref="E97:E98"/>
    <mergeCell ref="A17:F18"/>
    <mergeCell ref="A2:F2"/>
    <mergeCell ref="E44:E45"/>
    <mergeCell ref="F44:F45"/>
    <mergeCell ref="C39:D39"/>
    <mergeCell ref="A38:B38"/>
    <mergeCell ref="A40:B40"/>
    <mergeCell ref="C40:E40"/>
    <mergeCell ref="C22:D22"/>
    <mergeCell ref="B22:B23"/>
    <mergeCell ref="A22:A23"/>
    <mergeCell ref="E22:E23"/>
    <mergeCell ref="A30:I30"/>
    <mergeCell ref="G44:G45"/>
    <mergeCell ref="A42:F42"/>
    <mergeCell ref="A5:F6"/>
    <mergeCell ref="A4:F4"/>
    <mergeCell ref="A7:F7"/>
    <mergeCell ref="A8:F13"/>
    <mergeCell ref="A15:F16"/>
    <mergeCell ref="G21:J21"/>
    <mergeCell ref="J22:J23"/>
    <mergeCell ref="J44:J45"/>
    <mergeCell ref="A3:C3"/>
    <mergeCell ref="B114:B115"/>
    <mergeCell ref="C114:D114"/>
    <mergeCell ref="E114:E115"/>
    <mergeCell ref="F114:F115"/>
    <mergeCell ref="G114:G115"/>
    <mergeCell ref="H114:H115"/>
    <mergeCell ref="I114:I115"/>
    <mergeCell ref="J114:J115"/>
    <mergeCell ref="B191:B199"/>
    <mergeCell ref="G140:J140"/>
    <mergeCell ref="G141:G142"/>
    <mergeCell ref="H141:H142"/>
    <mergeCell ref="I141:I142"/>
    <mergeCell ref="J141:J142"/>
    <mergeCell ref="A135:B135"/>
    <mergeCell ref="C136:D136"/>
    <mergeCell ref="A137:B137"/>
    <mergeCell ref="C137:E137"/>
    <mergeCell ref="A209:A212"/>
    <mergeCell ref="A191:A199"/>
    <mergeCell ref="A185:A187"/>
    <mergeCell ref="A140:C140"/>
    <mergeCell ref="D140:F140"/>
    <mergeCell ref="A141:A142"/>
    <mergeCell ref="B141:B142"/>
    <mergeCell ref="C141:D141"/>
    <mergeCell ref="E141:E142"/>
    <mergeCell ref="F141:F142"/>
    <mergeCell ref="A154:E154"/>
    <mergeCell ref="A158:B158"/>
    <mergeCell ref="C159:D159"/>
    <mergeCell ref="A160:B160"/>
    <mergeCell ref="C160:E160"/>
    <mergeCell ref="A282:A295"/>
    <mergeCell ref="B282:B295"/>
    <mergeCell ref="A296:A311"/>
    <mergeCell ref="B296:B311"/>
    <mergeCell ref="A312:A319"/>
    <mergeCell ref="B312:B319"/>
    <mergeCell ref="A320:A324"/>
    <mergeCell ref="B200:B203"/>
    <mergeCell ref="A204:A208"/>
    <mergeCell ref="B204:B208"/>
    <mergeCell ref="A213:A216"/>
    <mergeCell ref="A217:A224"/>
    <mergeCell ref="A225:A234"/>
    <mergeCell ref="A235:A260"/>
    <mergeCell ref="A261:A281"/>
    <mergeCell ref="B209:B212"/>
    <mergeCell ref="B213:B216"/>
    <mergeCell ref="B217:B224"/>
    <mergeCell ref="B225:B234"/>
    <mergeCell ref="B235:B260"/>
    <mergeCell ref="B261:B281"/>
  </mergeCells>
  <pageMargins left="0.70866141732283472" right="0.70866141732283472" top="0.39370078740157483" bottom="0.39370078740157483" header="0.31496062992125984" footer="0.31496062992125984"/>
  <pageSetup paperSize="9" scale="58" fitToHeight="11" orientation="landscape" r:id="rId1"/>
  <rowBreaks count="7" manualBreakCount="7">
    <brk id="40" max="9" man="1"/>
    <brk id="70" max="9" man="1"/>
    <brk id="110" max="9" man="1"/>
    <brk id="138" max="9" man="1"/>
    <brk id="203" max="9" man="1"/>
    <brk id="260" max="9" man="1"/>
    <brk id="3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7" sqref="B35:F37"/>
    </sheetView>
  </sheetViews>
  <sheetFormatPr defaultRowHeight="14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405CA08A934499C9B15965DF82B72" ma:contentTypeVersion="2" ma:contentTypeDescription="Create a new document." ma:contentTypeScope="" ma:versionID="b54efab53eb20e772f74318178dc1ff7">
  <xsd:schema xmlns:xsd="http://www.w3.org/2001/XMLSchema" xmlns:xs="http://www.w3.org/2001/XMLSchema" xmlns:p="http://schemas.microsoft.com/office/2006/metadata/properties" xmlns:ns2="e1a82036-0faa-48f7-ae6f-f41d1e84bb97" xmlns:ns3="c6f64202-6a2e-4230-bc69-6d0c5a7bc3a4" targetNamespace="http://schemas.microsoft.com/office/2006/metadata/properties" ma:root="true" ma:fieldsID="37118d001684ed63661f3be9566c1dad" ns2:_="" ns3:_="">
    <xsd:import namespace="e1a82036-0faa-48f7-ae6f-f41d1e84bb97"/>
    <xsd:import namespace="c6f64202-6a2e-4230-bc69-6d0c5a7bc3a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ccupationtitle" minOccurs="0"/>
                <xsd:element ref="ns3:Inform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82036-0faa-48f7-ae6f-f41d1e84bb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64202-6a2e-4230-bc69-6d0c5a7bc3a4" elementFormDefault="qualified">
    <xsd:import namespace="http://schemas.microsoft.com/office/2006/documentManagement/types"/>
    <xsd:import namespace="http://schemas.microsoft.com/office/infopath/2007/PartnerControls"/>
    <xsd:element name="Occupationtitle" ma:index="11" nillable="true" ma:displayName="Occupation title" ma:format="Dropdown" ma:internalName="Occupationtitle">
      <xsd:simpleType>
        <xsd:restriction base="dms:Note">
          <xsd:maxLength value="255"/>
        </xsd:restriction>
      </xsd:simpleType>
    </xsd:element>
    <xsd:element name="Information" ma:index="12" nillable="true" ma:displayName="Information" ma:format="Dropdown" ma:internalName="Inform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1a82036-0faa-48f7-ae6f-f41d1e84bb97">AAVUWXD5UQFT-149401493-4827</_dlc_DocId>
    <_dlc_DocIdUrl xmlns="e1a82036-0faa-48f7-ae6f-f41d1e84bb97">
      <Url>https://citb.sharepoint.com/sites/SP0161/_layouts/15/DocIdRedir.aspx?ID=AAVUWXD5UQFT-149401493-4827</Url>
      <Description>AAVUWXD5UQFT-149401493-4827</Description>
    </_dlc_DocIdUrl>
    <Information xmlns="c6f64202-6a2e-4230-bc69-6d0c5a7bc3a4" xsi:nil="true"/>
    <Occupationtitle xmlns="c6f64202-6a2e-4230-bc69-6d0c5a7bc3a4" xsi:nil="true"/>
  </documentManagement>
</p:properties>
</file>

<file path=customXml/itemProps1.xml><?xml version="1.0" encoding="utf-8"?>
<ds:datastoreItem xmlns:ds="http://schemas.openxmlformats.org/officeDocument/2006/customXml" ds:itemID="{9ECE922F-778C-4985-B0E8-0D3BEE138D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71AE5D-8F20-46E0-B867-B3E853924992}"/>
</file>

<file path=customXml/itemProps3.xml><?xml version="1.0" encoding="utf-8"?>
<ds:datastoreItem xmlns:ds="http://schemas.openxmlformats.org/officeDocument/2006/customXml" ds:itemID="{0E6779D6-025B-4AB8-B655-2EEAA175EDD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29BCDEB-0461-4F0C-801D-8E9263508DEB}">
  <ds:schemaRefs>
    <ds:schemaRef ds:uri="http://schemas.microsoft.com/office/2006/metadata/properties"/>
    <ds:schemaRef ds:uri="http://schemas.microsoft.com/office/infopath/2007/PartnerControls"/>
    <ds:schemaRef ds:uri="d5a0c55a-fee6-458a-b783-917c0eab14e0"/>
    <ds:schemaRef ds:uri="e1a82036-0faa-48f7-ae6f-f41d1e84bb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L3 AOR</vt:lpstr>
      <vt:lpstr>Sheet3</vt:lpstr>
      <vt:lpstr>'L3 AOR'!Print_Area</vt:lpstr>
    </vt:vector>
  </TitlesOfParts>
  <Manager/>
  <Company>CITB-ConstructionSkills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Lintott</dc:creator>
  <cp:keywords/>
  <dc:description/>
  <cp:lastModifiedBy>John Marc Eben</cp:lastModifiedBy>
  <cp:revision/>
  <dcterms:created xsi:type="dcterms:W3CDTF">2016-06-21T13:42:11Z</dcterms:created>
  <dcterms:modified xsi:type="dcterms:W3CDTF">2025-06-23T10:06:01Z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0x01010044B405CA08A934499C9B15965DF82B72</vt:lpwstr>
  </property>
  <property fmtid="{D5CDD505-2E9C-101B-9397-08002B2CF9AE}" pid="3" name="_dlc_DocIdItemGuid">
    <vt:lpwstr>6311c299-6c77-4762-b831-cb090214d1eb</vt:lpwstr>
  </property>
  <property fmtid="{D5CDD505-2E9C-101B-9397-08002B2CF9AE}" pid="4" name="MediaServiceImageTags">
    <vt:lpwstr/>
  </property>
</Properties>
</file>